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5" i="1"/>
  <c r="G79"/>
  <c r="G78"/>
  <c r="G77"/>
  <c r="G74"/>
  <c r="G70"/>
  <c r="G66"/>
  <c r="G65"/>
  <c r="G64"/>
  <c r="G63"/>
  <c r="G62"/>
  <c r="G58"/>
  <c r="G57"/>
  <c r="G56"/>
  <c r="G53"/>
  <c r="G50"/>
  <c r="G49"/>
  <c r="G48"/>
  <c r="G47"/>
  <c r="G43"/>
  <c r="G40"/>
  <c r="G36"/>
  <c r="G32"/>
  <c r="G29"/>
  <c r="G26"/>
  <c r="G25"/>
  <c r="G22"/>
  <c r="G19"/>
  <c r="G18"/>
  <c r="G17"/>
  <c r="G15"/>
  <c r="G11"/>
  <c r="G10"/>
  <c r="E31"/>
  <c r="F31"/>
  <c r="F76"/>
  <c r="E76"/>
  <c r="D76"/>
  <c r="F46"/>
  <c r="E46"/>
  <c r="D46"/>
  <c r="D28"/>
  <c r="G76" l="1"/>
  <c r="G46"/>
  <c r="F75"/>
  <c r="E75"/>
  <c r="F69"/>
  <c r="E69"/>
  <c r="E68" s="1"/>
  <c r="E67" s="1"/>
  <c r="F68"/>
  <c r="F67"/>
  <c r="D69"/>
  <c r="F61"/>
  <c r="E61"/>
  <c r="F60"/>
  <c r="E60"/>
  <c r="F59"/>
  <c r="E59"/>
  <c r="D61"/>
  <c r="D60" s="1"/>
  <c r="F45"/>
  <c r="E45"/>
  <c r="F52"/>
  <c r="E52"/>
  <c r="F51"/>
  <c r="E51"/>
  <c r="D52"/>
  <c r="F55"/>
  <c r="F54" s="1"/>
  <c r="E55"/>
  <c r="E54" s="1"/>
  <c r="D55"/>
  <c r="F42"/>
  <c r="E42"/>
  <c r="E41" s="1"/>
  <c r="D42"/>
  <c r="F39"/>
  <c r="E39"/>
  <c r="F38"/>
  <c r="E38"/>
  <c r="D39"/>
  <c r="D38" s="1"/>
  <c r="F35"/>
  <c r="G35" s="1"/>
  <c r="E34"/>
  <c r="E33"/>
  <c r="D35"/>
  <c r="D34" s="1"/>
  <c r="D33" s="1"/>
  <c r="F30"/>
  <c r="E30"/>
  <c r="D31"/>
  <c r="F28"/>
  <c r="G28" s="1"/>
  <c r="E28"/>
  <c r="F27"/>
  <c r="E27"/>
  <c r="D27"/>
  <c r="F24"/>
  <c r="E24"/>
  <c r="F23"/>
  <c r="E23"/>
  <c r="D24"/>
  <c r="D23" s="1"/>
  <c r="F21"/>
  <c r="E21"/>
  <c r="F20"/>
  <c r="E20"/>
  <c r="D21"/>
  <c r="D20" s="1"/>
  <c r="F16"/>
  <c r="E16"/>
  <c r="D16"/>
  <c r="F14"/>
  <c r="E14"/>
  <c r="D14"/>
  <c r="F9"/>
  <c r="G9" s="1"/>
  <c r="D9"/>
  <c r="F8"/>
  <c r="G8" s="1"/>
  <c r="D8"/>
  <c r="D7"/>
  <c r="E9"/>
  <c r="E8" s="1"/>
  <c r="E7" s="1"/>
  <c r="F7" l="1"/>
  <c r="F13"/>
  <c r="F12" s="1"/>
  <c r="G14"/>
  <c r="G16"/>
  <c r="G21"/>
  <c r="G24"/>
  <c r="G52"/>
  <c r="E13"/>
  <c r="E12" s="1"/>
  <c r="G27"/>
  <c r="G38"/>
  <c r="G39"/>
  <c r="G55"/>
  <c r="G69"/>
  <c r="D30"/>
  <c r="G30" s="1"/>
  <c r="G31"/>
  <c r="G20"/>
  <c r="G23"/>
  <c r="G60"/>
  <c r="G61"/>
  <c r="F41"/>
  <c r="G42"/>
  <c r="F34"/>
  <c r="D68"/>
  <c r="G68" s="1"/>
  <c r="D75"/>
  <c r="G75" s="1"/>
  <c r="D59"/>
  <c r="G59" s="1"/>
  <c r="D54"/>
  <c r="G54" s="1"/>
  <c r="D51"/>
  <c r="D44" s="1"/>
  <c r="D45"/>
  <c r="G45" s="1"/>
  <c r="D41"/>
  <c r="F44"/>
  <c r="E44"/>
  <c r="F37"/>
  <c r="E37"/>
  <c r="D37"/>
  <c r="D13"/>
  <c r="G51" l="1"/>
  <c r="D12"/>
  <c r="E80"/>
  <c r="G12"/>
  <c r="G37"/>
  <c r="G44"/>
  <c r="G41"/>
  <c r="G13"/>
  <c r="G34"/>
  <c r="F33"/>
  <c r="G33" s="1"/>
  <c r="D67"/>
  <c r="G67" s="1"/>
  <c r="D80" l="1"/>
  <c r="F80"/>
  <c r="G7"/>
  <c r="G80" l="1"/>
</calcChain>
</file>

<file path=xl/sharedStrings.xml><?xml version="1.0" encoding="utf-8"?>
<sst xmlns="http://schemas.openxmlformats.org/spreadsheetml/2006/main" count="84" uniqueCount="82">
  <si>
    <t>Функциональная структура</t>
  </si>
  <si>
    <t>рублей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</si>
  <si>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</si>
  <si>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</si>
  <si>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</si>
  <si>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</si>
  <si>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</si>
  <si>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</si>
  <si>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Содержание и ремонт питьевых колодцев</t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</si>
  <si>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</si>
  <si>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</si>
  <si>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</si>
  <si>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</si>
  <si>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</si>
  <si>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</si>
  <si>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</si>
  <si>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</si>
  <si>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ВСЕГО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</si>
  <si>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</si>
  <si>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</si>
  <si>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</si>
  <si>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</si>
  <si>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</si>
  <si>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rgb="FF000000"/>
        <rFont val="Times New Roman"/>
        <family val="1"/>
        <charset val="204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</si>
  <si>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</si>
  <si>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</si>
  <si>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</si>
  <si>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</si>
  <si>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</si>
  <si>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</si>
  <si>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</si>
  <si>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</si>
  <si>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</si>
  <si>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</si>
  <si>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</si>
  <si>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</si>
  <si>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</si>
  <si>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</si>
  <si>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</si>
  <si>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</si>
  <si>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</si>
  <si>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</si>
  <si>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</si>
  <si>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</si>
  <si>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</si>
  <si>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</si>
  <si>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</si>
  <si>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</si>
  <si>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</si>
  <si>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</si>
  <si>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</si>
  <si>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</si>
  <si>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</si>
  <si>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</si>
  <si>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</si>
  <si>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</si>
  <si>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</si>
  <si>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</si>
  <si>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</si>
  <si>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</si>
  <si>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</si>
  <si>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</si>
  <si>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</si>
  <si>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</si>
  <si>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</si>
  <si>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</si>
  <si>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</si>
  <si>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</si>
  <si>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Содержание и ремонт автомобильных дорог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</si>
  <si>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</si>
  <si>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</si>
  <si>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 первичного воинского учета  на территориях, где отсутствуют военные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</si>
  <si>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</si>
  <si>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Вид расхода</t>
  </si>
  <si>
    <t>Темп испол-я к утвержденному плану на год,             %</t>
  </si>
  <si>
    <t>Приложение 3</t>
  </si>
  <si>
    <t xml:space="preserve">Сведения о фактически произведенных расходах за 2018 год
на реализацию муниципальных программ  Введенского сельского поселения в сравнении с первоначально утвержденным решением о бюджете  значениями </t>
  </si>
  <si>
    <t>Субсидии бюджетам муниципальных образований на благоустройство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</si>
  <si>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Составление (изменение) списков кандидатов в присяжные заседатели федеральных судов общей юрисдикции в Российской Федерации)  (Прочая закупка товаров, работ и услуг для обеспечения государственных (муниципальных) нужд)</t>
  </si>
  <si>
    <t>Утвержденный план на 2018 год</t>
  </si>
  <si>
    <t>Уточненный план на  2018 год</t>
  </si>
  <si>
    <t>Отчет за 2018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</si>
</sst>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shrinkToFit="1"/>
    </xf>
    <xf numFmtId="4" fontId="2" fillId="0" borderId="4" xfId="0" applyNumberFormat="1" applyFont="1" applyBorder="1" applyAlignment="1">
      <alignment horizontal="right" vertical="top" shrinkToFit="1"/>
    </xf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4" fontId="2" fillId="0" borderId="0" xfId="0" applyNumberFormat="1" applyFont="1"/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F9" sqref="F9"/>
    </sheetView>
  </sheetViews>
  <sheetFormatPr defaultRowHeight="15"/>
  <cols>
    <col min="1" max="1" width="62.5703125" style="1" customWidth="1"/>
    <col min="2" max="2" width="13.7109375" style="1" customWidth="1"/>
    <col min="3" max="3" width="9" style="1" customWidth="1"/>
    <col min="4" max="4" width="16.85546875" style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37" t="s">
        <v>76</v>
      </c>
      <c r="B1" s="37"/>
      <c r="C1" s="37"/>
      <c r="D1" s="37"/>
      <c r="E1" s="37"/>
      <c r="F1" s="37"/>
      <c r="G1" s="37"/>
    </row>
    <row r="2" spans="1:7" ht="14.25" customHeight="1">
      <c r="A2" s="37"/>
      <c r="B2" s="37"/>
      <c r="C2" s="37"/>
      <c r="D2" s="37"/>
      <c r="E2" s="37"/>
      <c r="F2" s="37"/>
      <c r="G2" s="37"/>
    </row>
    <row r="3" spans="1:7" ht="23.25" customHeight="1">
      <c r="A3" s="37"/>
      <c r="B3" s="37"/>
      <c r="C3" s="37"/>
      <c r="D3" s="37"/>
      <c r="E3" s="37"/>
      <c r="F3" s="37"/>
      <c r="G3" s="37"/>
    </row>
    <row r="4" spans="1:7" ht="23.25" customHeight="1">
      <c r="A4" s="35"/>
      <c r="B4" s="35"/>
      <c r="C4" s="35"/>
      <c r="D4" s="35"/>
      <c r="E4" s="35"/>
      <c r="F4" s="39" t="s">
        <v>75</v>
      </c>
      <c r="G4" s="39"/>
    </row>
    <row r="5" spans="1:7">
      <c r="A5" s="38" t="s">
        <v>1</v>
      </c>
      <c r="B5" s="38"/>
      <c r="C5" s="38"/>
      <c r="D5" s="38"/>
      <c r="E5" s="38"/>
      <c r="F5" s="38"/>
      <c r="G5" s="38"/>
    </row>
    <row r="6" spans="1:7" ht="83.25" customHeight="1">
      <c r="A6" s="3" t="s">
        <v>0</v>
      </c>
      <c r="B6" s="3" t="s">
        <v>18</v>
      </c>
      <c r="C6" s="3" t="s">
        <v>73</v>
      </c>
      <c r="D6" s="2" t="s">
        <v>79</v>
      </c>
      <c r="E6" s="2" t="s">
        <v>80</v>
      </c>
      <c r="F6" s="2" t="s">
        <v>81</v>
      </c>
      <c r="G6" s="2" t="s">
        <v>74</v>
      </c>
    </row>
    <row r="7" spans="1:7" ht="47.25">
      <c r="A7" s="15" t="s">
        <v>19</v>
      </c>
      <c r="B7" s="4">
        <v>100000000</v>
      </c>
      <c r="C7" s="28"/>
      <c r="D7" s="17">
        <f t="shared" ref="D7:D8" si="0">D8</f>
        <v>86000</v>
      </c>
      <c r="E7" s="17">
        <f t="shared" ref="E7" si="1">E8</f>
        <v>76000</v>
      </c>
      <c r="F7" s="17">
        <f t="shared" ref="F7:F8" si="2">F8</f>
        <v>76000</v>
      </c>
      <c r="G7" s="13">
        <f>SUM(F7/D7*100)-100</f>
        <v>-11.627906976744185</v>
      </c>
    </row>
    <row r="8" spans="1:7" ht="39.75" customHeight="1">
      <c r="A8" s="15" t="s">
        <v>20</v>
      </c>
      <c r="B8" s="4">
        <v>110000000</v>
      </c>
      <c r="C8" s="28"/>
      <c r="D8" s="17">
        <f t="shared" si="0"/>
        <v>86000</v>
      </c>
      <c r="E8" s="17">
        <f>E9</f>
        <v>76000</v>
      </c>
      <c r="F8" s="17">
        <f t="shared" si="2"/>
        <v>76000</v>
      </c>
      <c r="G8" s="13">
        <f t="shared" ref="G8:G70" si="3">SUM(F8/D8*100)-100</f>
        <v>-11.627906976744185</v>
      </c>
    </row>
    <row r="9" spans="1:7" ht="32.25" customHeight="1">
      <c r="A9" s="16" t="s">
        <v>21</v>
      </c>
      <c r="B9" s="6">
        <v>110100000</v>
      </c>
      <c r="C9" s="6"/>
      <c r="D9" s="9">
        <f t="shared" ref="D9" si="4">D10+D11</f>
        <v>86000</v>
      </c>
      <c r="E9" s="9">
        <f>E10+E11</f>
        <v>76000</v>
      </c>
      <c r="F9" s="9">
        <f t="shared" ref="F9" si="5">F10+F11</f>
        <v>76000</v>
      </c>
      <c r="G9" s="14">
        <f t="shared" si="3"/>
        <v>-11.627906976744185</v>
      </c>
    </row>
    <row r="10" spans="1:7" ht="55.5" customHeight="1">
      <c r="A10" s="16" t="s">
        <v>22</v>
      </c>
      <c r="B10" s="6">
        <v>110100400</v>
      </c>
      <c r="C10" s="29">
        <v>200</v>
      </c>
      <c r="D10" s="18">
        <v>66000</v>
      </c>
      <c r="E10" s="9">
        <v>76000</v>
      </c>
      <c r="F10" s="9">
        <v>76000</v>
      </c>
      <c r="G10" s="14">
        <f t="shared" si="3"/>
        <v>15.151515151515156</v>
      </c>
    </row>
    <row r="11" spans="1:7" ht="70.5" customHeight="1">
      <c r="A11" s="19" t="s">
        <v>23</v>
      </c>
      <c r="B11" s="21">
        <v>110160090</v>
      </c>
      <c r="C11" s="30">
        <v>600</v>
      </c>
      <c r="D11" s="18">
        <v>20000</v>
      </c>
      <c r="E11" s="9">
        <v>0</v>
      </c>
      <c r="F11" s="9">
        <v>0</v>
      </c>
      <c r="G11" s="14">
        <f t="shared" si="3"/>
        <v>-100</v>
      </c>
    </row>
    <row r="12" spans="1:7" ht="34.5" customHeight="1">
      <c r="A12" s="15" t="s">
        <v>24</v>
      </c>
      <c r="B12" s="4">
        <v>200000000</v>
      </c>
      <c r="C12" s="28"/>
      <c r="D12" s="17">
        <f>D13+D20+D23+D27+D30</f>
        <v>3394886.6</v>
      </c>
      <c r="E12" s="17">
        <f t="shared" ref="E12:F12" si="6">E13+E20+E23+E27+E30</f>
        <v>3621592.27</v>
      </c>
      <c r="F12" s="17">
        <f t="shared" si="6"/>
        <v>3618628.23</v>
      </c>
      <c r="G12" s="13">
        <f t="shared" si="3"/>
        <v>6.590547972942602</v>
      </c>
    </row>
    <row r="13" spans="1:7" ht="39" customHeight="1">
      <c r="A13" s="15" t="s">
        <v>25</v>
      </c>
      <c r="B13" s="4">
        <v>210000000</v>
      </c>
      <c r="C13" s="28"/>
      <c r="D13" s="17">
        <f>D14+D16</f>
        <v>3050846.6</v>
      </c>
      <c r="E13" s="17">
        <f t="shared" ref="E13:F13" si="7">E14+E16</f>
        <v>3286702.4</v>
      </c>
      <c r="F13" s="17">
        <f t="shared" si="7"/>
        <v>3283738.36</v>
      </c>
      <c r="G13" s="13">
        <f t="shared" si="3"/>
        <v>7.6336765014668231</v>
      </c>
    </row>
    <row r="14" spans="1:7" ht="51.75" customHeight="1">
      <c r="A14" s="16" t="s">
        <v>26</v>
      </c>
      <c r="B14" s="6">
        <v>210100000</v>
      </c>
      <c r="C14" s="29"/>
      <c r="D14" s="18">
        <f>D15</f>
        <v>678000</v>
      </c>
      <c r="E14" s="18">
        <f t="shared" ref="E14:F14" si="8">E15</f>
        <v>693068.4</v>
      </c>
      <c r="F14" s="18">
        <f t="shared" si="8"/>
        <v>693068.4</v>
      </c>
      <c r="G14" s="14">
        <f t="shared" si="3"/>
        <v>2.2224778761061827</v>
      </c>
    </row>
    <row r="15" spans="1:7" ht="94.5">
      <c r="A15" s="5" t="s">
        <v>27</v>
      </c>
      <c r="B15" s="22">
        <v>210100410</v>
      </c>
      <c r="C15" s="31">
        <v>100</v>
      </c>
      <c r="D15" s="18">
        <v>678000</v>
      </c>
      <c r="E15" s="9">
        <v>693068.4</v>
      </c>
      <c r="F15" s="9">
        <v>693068.4</v>
      </c>
      <c r="G15" s="14">
        <f t="shared" si="3"/>
        <v>2.2224778761061827</v>
      </c>
    </row>
    <row r="16" spans="1:7" ht="31.5">
      <c r="A16" s="6" t="s">
        <v>28</v>
      </c>
      <c r="B16" s="6">
        <v>210200000</v>
      </c>
      <c r="C16" s="29"/>
      <c r="D16" s="18">
        <f>D17+D18+D19</f>
        <v>2372846.6</v>
      </c>
      <c r="E16" s="18">
        <f t="shared" ref="E16:F16" si="9">E17+E18+E19</f>
        <v>2593634</v>
      </c>
      <c r="F16" s="18">
        <f t="shared" si="9"/>
        <v>2590669.96</v>
      </c>
      <c r="G16" s="14">
        <f t="shared" si="3"/>
        <v>9.1798332011854455</v>
      </c>
    </row>
    <row r="17" spans="1:7" ht="94.5">
      <c r="A17" s="20" t="s">
        <v>2</v>
      </c>
      <c r="B17" s="6">
        <v>210200420</v>
      </c>
      <c r="C17" s="29">
        <v>100</v>
      </c>
      <c r="D17" s="18">
        <v>1876130</v>
      </c>
      <c r="E17" s="9">
        <v>1925625.58</v>
      </c>
      <c r="F17" s="9">
        <v>1925228.3</v>
      </c>
      <c r="G17" s="14">
        <f t="shared" si="3"/>
        <v>2.616998822043243</v>
      </c>
    </row>
    <row r="18" spans="1:7" ht="46.5">
      <c r="A18" s="20" t="s">
        <v>3</v>
      </c>
      <c r="B18" s="6">
        <v>210200420</v>
      </c>
      <c r="C18" s="29">
        <v>200</v>
      </c>
      <c r="D18" s="18">
        <v>493216.6</v>
      </c>
      <c r="E18" s="9">
        <v>665544.04</v>
      </c>
      <c r="F18" s="9">
        <v>662977.28000000003</v>
      </c>
      <c r="G18" s="14">
        <f t="shared" si="3"/>
        <v>34.419092950237285</v>
      </c>
    </row>
    <row r="19" spans="1:7" ht="31.5">
      <c r="A19" s="20" t="s">
        <v>4</v>
      </c>
      <c r="B19" s="21">
        <v>210200420</v>
      </c>
      <c r="C19" s="30">
        <v>800</v>
      </c>
      <c r="D19" s="18">
        <v>3500</v>
      </c>
      <c r="E19" s="9">
        <v>2464.38</v>
      </c>
      <c r="F19" s="9">
        <v>2464.38</v>
      </c>
      <c r="G19" s="14">
        <f t="shared" si="3"/>
        <v>-29.589142857142861</v>
      </c>
    </row>
    <row r="20" spans="1:7" ht="31.5">
      <c r="A20" s="15" t="s">
        <v>29</v>
      </c>
      <c r="B20" s="4">
        <v>220000000</v>
      </c>
      <c r="C20" s="28"/>
      <c r="D20" s="17">
        <f>D21</f>
        <v>13000</v>
      </c>
      <c r="E20" s="17">
        <f t="shared" ref="E20:F21" si="10">E21</f>
        <v>13000</v>
      </c>
      <c r="F20" s="17">
        <f t="shared" si="10"/>
        <v>13000</v>
      </c>
      <c r="G20" s="13">
        <f t="shared" si="3"/>
        <v>0</v>
      </c>
    </row>
    <row r="21" spans="1:7" ht="31.5">
      <c r="A21" s="16" t="s">
        <v>30</v>
      </c>
      <c r="B21" s="6">
        <v>220100000</v>
      </c>
      <c r="C21" s="29"/>
      <c r="D21" s="18">
        <f>D22</f>
        <v>13000</v>
      </c>
      <c r="E21" s="18">
        <f t="shared" si="10"/>
        <v>13000</v>
      </c>
      <c r="F21" s="18">
        <f t="shared" si="10"/>
        <v>13000</v>
      </c>
      <c r="G21" s="14">
        <f t="shared" si="3"/>
        <v>0</v>
      </c>
    </row>
    <row r="22" spans="1:7" ht="46.5">
      <c r="A22" s="16" t="s">
        <v>31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14">
        <f t="shared" si="3"/>
        <v>0</v>
      </c>
    </row>
    <row r="23" spans="1:7" ht="31.5">
      <c r="A23" s="15" t="s">
        <v>32</v>
      </c>
      <c r="B23" s="23">
        <v>230000000</v>
      </c>
      <c r="C23" s="32"/>
      <c r="D23" s="17">
        <f>D24</f>
        <v>14000</v>
      </c>
      <c r="E23" s="17">
        <f t="shared" ref="E23:F23" si="11">E24</f>
        <v>8798</v>
      </c>
      <c r="F23" s="17">
        <f t="shared" si="11"/>
        <v>8798</v>
      </c>
      <c r="G23" s="13">
        <f t="shared" si="3"/>
        <v>-37.157142857142858</v>
      </c>
    </row>
    <row r="24" spans="1:7" ht="31.5">
      <c r="A24" s="16" t="s">
        <v>33</v>
      </c>
      <c r="B24" s="6">
        <v>230100000</v>
      </c>
      <c r="C24" s="29"/>
      <c r="D24" s="18">
        <f>D25+D26</f>
        <v>14000</v>
      </c>
      <c r="E24" s="18">
        <f t="shared" ref="E24:F24" si="12">E25+E26</f>
        <v>8798</v>
      </c>
      <c r="F24" s="18">
        <f t="shared" si="12"/>
        <v>8798</v>
      </c>
      <c r="G24" s="14">
        <f t="shared" si="3"/>
        <v>-37.157142857142858</v>
      </c>
    </row>
    <row r="25" spans="1:7" ht="78.75">
      <c r="A25" s="16" t="s">
        <v>38</v>
      </c>
      <c r="B25" s="6">
        <v>230100420</v>
      </c>
      <c r="C25" s="29">
        <v>200</v>
      </c>
      <c r="D25" s="18">
        <v>10000</v>
      </c>
      <c r="E25" s="9">
        <v>5000</v>
      </c>
      <c r="F25" s="9">
        <v>5000</v>
      </c>
      <c r="G25" s="14">
        <f t="shared" si="3"/>
        <v>-50</v>
      </c>
    </row>
    <row r="26" spans="1:7" ht="47.25">
      <c r="A26" s="16" t="s">
        <v>5</v>
      </c>
      <c r="B26" s="6">
        <v>230100430</v>
      </c>
      <c r="C26" s="29">
        <v>800</v>
      </c>
      <c r="D26" s="18">
        <v>4000</v>
      </c>
      <c r="E26" s="9">
        <v>3798</v>
      </c>
      <c r="F26" s="9">
        <v>3798</v>
      </c>
      <c r="G26" s="14">
        <f t="shared" si="3"/>
        <v>-5.0499999999999972</v>
      </c>
    </row>
    <row r="27" spans="1:7" ht="31.5">
      <c r="A27" s="15" t="s">
        <v>34</v>
      </c>
      <c r="B27" s="4">
        <v>240000000</v>
      </c>
      <c r="C27" s="28"/>
      <c r="D27" s="17">
        <f>D28</f>
        <v>300000</v>
      </c>
      <c r="E27" s="17">
        <f t="shared" ref="E27:F28" si="13">E28</f>
        <v>292277.15999999997</v>
      </c>
      <c r="F27" s="17">
        <f t="shared" si="13"/>
        <v>292277.15999999997</v>
      </c>
      <c r="G27" s="13">
        <f t="shared" si="3"/>
        <v>-2.5742800000000017</v>
      </c>
    </row>
    <row r="28" spans="1:7" ht="63">
      <c r="A28" s="16" t="s">
        <v>35</v>
      </c>
      <c r="B28" s="6">
        <v>240100000</v>
      </c>
      <c r="C28" s="29"/>
      <c r="D28" s="18">
        <f>D29</f>
        <v>300000</v>
      </c>
      <c r="E28" s="18">
        <f t="shared" si="13"/>
        <v>292277.15999999997</v>
      </c>
      <c r="F28" s="18">
        <f t="shared" si="13"/>
        <v>292277.15999999997</v>
      </c>
      <c r="G28" s="14">
        <f t="shared" si="3"/>
        <v>-2.5742800000000017</v>
      </c>
    </row>
    <row r="29" spans="1:7" ht="63">
      <c r="A29" s="16" t="s">
        <v>36</v>
      </c>
      <c r="B29" s="21">
        <v>240100420</v>
      </c>
      <c r="C29" s="30">
        <v>300</v>
      </c>
      <c r="D29" s="18">
        <v>300000</v>
      </c>
      <c r="E29" s="9">
        <v>292277.15999999997</v>
      </c>
      <c r="F29" s="9">
        <v>292277.15999999997</v>
      </c>
      <c r="G29" s="14">
        <f t="shared" si="3"/>
        <v>-2.5742800000000017</v>
      </c>
    </row>
    <row r="30" spans="1:7" ht="40.5" customHeight="1">
      <c r="A30" s="24" t="s">
        <v>37</v>
      </c>
      <c r="B30" s="4">
        <v>250000000</v>
      </c>
      <c r="C30" s="28"/>
      <c r="D30" s="17">
        <f>D31</f>
        <v>17040</v>
      </c>
      <c r="E30" s="17">
        <f t="shared" ref="E30:F31" si="14">E31</f>
        <v>20814.71</v>
      </c>
      <c r="F30" s="17">
        <f t="shared" si="14"/>
        <v>20814.71</v>
      </c>
      <c r="G30" s="13">
        <f t="shared" si="3"/>
        <v>22.152053990610327</v>
      </c>
    </row>
    <row r="31" spans="1:7" ht="63">
      <c r="A31" s="16" t="s">
        <v>39</v>
      </c>
      <c r="B31" s="6">
        <v>250100000</v>
      </c>
      <c r="C31" s="29"/>
      <c r="D31" s="18">
        <f>D32</f>
        <v>17040</v>
      </c>
      <c r="E31" s="18">
        <f t="shared" si="14"/>
        <v>20814.71</v>
      </c>
      <c r="F31" s="18">
        <f t="shared" si="14"/>
        <v>20814.71</v>
      </c>
      <c r="G31" s="14">
        <f t="shared" si="3"/>
        <v>22.152053990610327</v>
      </c>
    </row>
    <row r="32" spans="1:7" ht="108.75">
      <c r="A32" s="19" t="s">
        <v>7</v>
      </c>
      <c r="B32" s="21">
        <v>250100440</v>
      </c>
      <c r="C32" s="30">
        <v>200</v>
      </c>
      <c r="D32" s="18">
        <v>17040</v>
      </c>
      <c r="E32" s="9">
        <v>20814.71</v>
      </c>
      <c r="F32" s="9">
        <v>20814.71</v>
      </c>
      <c r="G32" s="14">
        <f t="shared" si="3"/>
        <v>22.152053990610327</v>
      </c>
    </row>
    <row r="33" spans="1:7" ht="47.25">
      <c r="A33" s="4" t="s">
        <v>40</v>
      </c>
      <c r="B33" s="4">
        <v>300000000</v>
      </c>
      <c r="C33" s="28"/>
      <c r="D33" s="17">
        <f>D34</f>
        <v>20000</v>
      </c>
      <c r="E33" s="17">
        <f t="shared" ref="E33:F35" si="15">E34</f>
        <v>0</v>
      </c>
      <c r="F33" s="17">
        <f t="shared" si="15"/>
        <v>0</v>
      </c>
      <c r="G33" s="13">
        <f t="shared" si="3"/>
        <v>-100</v>
      </c>
    </row>
    <row r="34" spans="1:7" ht="31.5">
      <c r="A34" s="4" t="s">
        <v>41</v>
      </c>
      <c r="B34" s="4">
        <v>310000000</v>
      </c>
      <c r="C34" s="28"/>
      <c r="D34" s="17">
        <f>D35</f>
        <v>20000</v>
      </c>
      <c r="E34" s="17">
        <f t="shared" si="15"/>
        <v>0</v>
      </c>
      <c r="F34" s="17">
        <f t="shared" si="15"/>
        <v>0</v>
      </c>
      <c r="G34" s="13">
        <f t="shared" si="3"/>
        <v>-100</v>
      </c>
    </row>
    <row r="35" spans="1:7" ht="47.25">
      <c r="A35" s="6" t="s">
        <v>42</v>
      </c>
      <c r="B35" s="6">
        <v>310100000</v>
      </c>
      <c r="C35" s="29"/>
      <c r="D35" s="18">
        <f>D36</f>
        <v>20000</v>
      </c>
      <c r="E35" s="18">
        <f t="shared" si="15"/>
        <v>0</v>
      </c>
      <c r="F35" s="18">
        <f t="shared" si="15"/>
        <v>0</v>
      </c>
      <c r="G35" s="14">
        <f t="shared" si="3"/>
        <v>-100</v>
      </c>
    </row>
    <row r="36" spans="1:7" ht="45.75">
      <c r="A36" s="21" t="s">
        <v>43</v>
      </c>
      <c r="B36" s="21">
        <v>310100450</v>
      </c>
      <c r="C36" s="30">
        <v>200</v>
      </c>
      <c r="D36" s="18">
        <v>20000</v>
      </c>
      <c r="E36" s="9">
        <v>0</v>
      </c>
      <c r="F36" s="9">
        <v>0</v>
      </c>
      <c r="G36" s="14">
        <f t="shared" si="3"/>
        <v>-100</v>
      </c>
    </row>
    <row r="37" spans="1:7" ht="47.25">
      <c r="A37" s="4" t="s">
        <v>44</v>
      </c>
      <c r="B37" s="4">
        <v>400000000</v>
      </c>
      <c r="C37" s="28"/>
      <c r="D37" s="25">
        <f>D38+D41</f>
        <v>204501</v>
      </c>
      <c r="E37" s="25">
        <f>E38+E41</f>
        <v>173635.89</v>
      </c>
      <c r="F37" s="25">
        <f>F38+F41</f>
        <v>159781.04</v>
      </c>
      <c r="G37" s="13">
        <f t="shared" si="3"/>
        <v>-21.86784416702119</v>
      </c>
    </row>
    <row r="38" spans="1:7" ht="39.75" customHeight="1">
      <c r="A38" s="4" t="s">
        <v>45</v>
      </c>
      <c r="B38" s="4">
        <v>410000000</v>
      </c>
      <c r="C38" s="28"/>
      <c r="D38" s="17">
        <f>D39</f>
        <v>80000</v>
      </c>
      <c r="E38" s="17">
        <f t="shared" ref="E38:F39" si="16">E39</f>
        <v>8825.42</v>
      </c>
      <c r="F38" s="17">
        <f t="shared" si="16"/>
        <v>8825.42</v>
      </c>
      <c r="G38" s="13">
        <f t="shared" si="3"/>
        <v>-88.968225000000004</v>
      </c>
    </row>
    <row r="39" spans="1:7" ht="31.5">
      <c r="A39" s="6" t="s">
        <v>46</v>
      </c>
      <c r="B39" s="6">
        <v>410100000</v>
      </c>
      <c r="C39" s="29"/>
      <c r="D39" s="18">
        <f>D40</f>
        <v>80000</v>
      </c>
      <c r="E39" s="18">
        <f t="shared" si="16"/>
        <v>8825.42</v>
      </c>
      <c r="F39" s="18">
        <f t="shared" si="16"/>
        <v>8825.42</v>
      </c>
      <c r="G39" s="14">
        <f t="shared" si="3"/>
        <v>-88.968225000000004</v>
      </c>
    </row>
    <row r="40" spans="1:7" ht="69" customHeight="1">
      <c r="A40" s="6" t="s">
        <v>47</v>
      </c>
      <c r="B40" s="6">
        <v>410100200</v>
      </c>
      <c r="C40" s="21">
        <v>200</v>
      </c>
      <c r="D40" s="33">
        <v>80000</v>
      </c>
      <c r="E40" s="33">
        <v>8825.42</v>
      </c>
      <c r="F40" s="33">
        <v>8825.42</v>
      </c>
      <c r="G40" s="14">
        <f t="shared" si="3"/>
        <v>-88.968225000000004</v>
      </c>
    </row>
    <row r="41" spans="1:7" ht="31.5">
      <c r="A41" s="4" t="s">
        <v>48</v>
      </c>
      <c r="B41" s="4">
        <v>420000000</v>
      </c>
      <c r="C41" s="28"/>
      <c r="D41" s="17">
        <f>D42</f>
        <v>124501</v>
      </c>
      <c r="E41" s="17">
        <f t="shared" ref="E41:F42" si="17">E42</f>
        <v>164810.47</v>
      </c>
      <c r="F41" s="17">
        <f t="shared" si="17"/>
        <v>150955.62</v>
      </c>
      <c r="G41" s="13">
        <f t="shared" si="3"/>
        <v>21.248520092208096</v>
      </c>
    </row>
    <row r="42" spans="1:7" ht="41.25" customHeight="1">
      <c r="A42" s="21" t="s">
        <v>49</v>
      </c>
      <c r="B42" s="21">
        <v>420100000</v>
      </c>
      <c r="C42" s="30"/>
      <c r="D42" s="18">
        <f>D43</f>
        <v>124501</v>
      </c>
      <c r="E42" s="18">
        <f t="shared" si="17"/>
        <v>164810.47</v>
      </c>
      <c r="F42" s="18">
        <f t="shared" si="17"/>
        <v>150955.62</v>
      </c>
      <c r="G42" s="14">
        <f t="shared" si="3"/>
        <v>21.248520092208096</v>
      </c>
    </row>
    <row r="43" spans="1:7" ht="46.5">
      <c r="A43" s="21" t="s">
        <v>6</v>
      </c>
      <c r="B43" s="21">
        <v>420100460</v>
      </c>
      <c r="C43" s="30">
        <v>200</v>
      </c>
      <c r="D43" s="18">
        <v>124501</v>
      </c>
      <c r="E43" s="34">
        <v>164810.47</v>
      </c>
      <c r="F43" s="34">
        <v>150955.62</v>
      </c>
      <c r="G43" s="14">
        <f t="shared" si="3"/>
        <v>21.248520092208096</v>
      </c>
    </row>
    <row r="44" spans="1:7" ht="47.25">
      <c r="A44" s="4" t="s">
        <v>50</v>
      </c>
      <c r="B44" s="4">
        <v>500000000</v>
      </c>
      <c r="C44" s="28"/>
      <c r="D44" s="17">
        <f>D45+D51+D54</f>
        <v>1800400</v>
      </c>
      <c r="E44" s="17">
        <f t="shared" ref="E44:F44" si="18">E45+E51+E54</f>
        <v>2579082.2200000002</v>
      </c>
      <c r="F44" s="17">
        <f t="shared" si="18"/>
        <v>2318530.04</v>
      </c>
      <c r="G44" s="13">
        <f t="shared" si="3"/>
        <v>28.778606976227508</v>
      </c>
    </row>
    <row r="45" spans="1:7" ht="47.25">
      <c r="A45" s="4" t="s">
        <v>51</v>
      </c>
      <c r="B45" s="4">
        <v>510000000</v>
      </c>
      <c r="C45" s="28"/>
      <c r="D45" s="17">
        <f>D46</f>
        <v>1532000</v>
      </c>
      <c r="E45" s="17">
        <f t="shared" ref="E45:F45" si="19">E46</f>
        <v>2213634.58</v>
      </c>
      <c r="F45" s="17">
        <f t="shared" si="19"/>
        <v>1953082.4</v>
      </c>
      <c r="G45" s="13">
        <f t="shared" si="3"/>
        <v>27.485796344647511</v>
      </c>
    </row>
    <row r="46" spans="1:7" ht="15.75">
      <c r="A46" s="6" t="s">
        <v>52</v>
      </c>
      <c r="B46" s="6">
        <v>510100000</v>
      </c>
      <c r="C46" s="29"/>
      <c r="D46" s="18">
        <f>D47+D48+D49+D50</f>
        <v>1532000</v>
      </c>
      <c r="E46" s="18">
        <f t="shared" ref="E46:F46" si="20">E47+E48+E49+E50</f>
        <v>2213634.58</v>
      </c>
      <c r="F46" s="18">
        <f t="shared" si="20"/>
        <v>1953082.4</v>
      </c>
      <c r="G46" s="14">
        <f t="shared" si="3"/>
        <v>27.485796344647511</v>
      </c>
    </row>
    <row r="47" spans="1:7" ht="45.75">
      <c r="A47" s="6" t="s">
        <v>53</v>
      </c>
      <c r="B47" s="6">
        <v>510100220</v>
      </c>
      <c r="C47" s="29">
        <v>200</v>
      </c>
      <c r="D47" s="18">
        <v>482000</v>
      </c>
      <c r="E47" s="9">
        <v>360876</v>
      </c>
      <c r="F47" s="9">
        <v>306669.07</v>
      </c>
      <c r="G47" s="14">
        <f t="shared" si="3"/>
        <v>-36.375711618257256</v>
      </c>
    </row>
    <row r="48" spans="1:7" ht="66.75" customHeight="1">
      <c r="A48" s="6" t="s">
        <v>54</v>
      </c>
      <c r="B48" s="21">
        <v>510100230</v>
      </c>
      <c r="C48" s="30">
        <v>200</v>
      </c>
      <c r="D48" s="18">
        <v>40000</v>
      </c>
      <c r="E48" s="9">
        <v>835001.59</v>
      </c>
      <c r="F48" s="9">
        <v>628656.34</v>
      </c>
      <c r="G48" s="14">
        <f t="shared" si="3"/>
        <v>1471.64085</v>
      </c>
    </row>
    <row r="49" spans="1:7" ht="66.75" customHeight="1">
      <c r="A49" s="6" t="s">
        <v>10</v>
      </c>
      <c r="B49" s="21">
        <v>510100480</v>
      </c>
      <c r="C49" s="30">
        <v>200</v>
      </c>
      <c r="D49" s="18">
        <v>10000</v>
      </c>
      <c r="E49" s="18">
        <v>17756.990000000002</v>
      </c>
      <c r="F49" s="18">
        <v>17756.990000000002</v>
      </c>
      <c r="G49" s="14">
        <f t="shared" si="3"/>
        <v>77.569900000000018</v>
      </c>
    </row>
    <row r="50" spans="1:7" ht="78" customHeight="1">
      <c r="A50" s="6" t="s">
        <v>77</v>
      </c>
      <c r="B50" s="21">
        <v>510182000</v>
      </c>
      <c r="C50" s="30">
        <v>200</v>
      </c>
      <c r="D50" s="18">
        <v>1000000</v>
      </c>
      <c r="E50" s="18">
        <v>1000000</v>
      </c>
      <c r="F50" s="18">
        <v>1000000</v>
      </c>
      <c r="G50" s="14">
        <f t="shared" si="3"/>
        <v>0</v>
      </c>
    </row>
    <row r="51" spans="1:7" ht="31.5">
      <c r="A51" s="4" t="s">
        <v>55</v>
      </c>
      <c r="B51" s="4">
        <v>520000000</v>
      </c>
      <c r="C51" s="28"/>
      <c r="D51" s="17">
        <f>D52</f>
        <v>20000</v>
      </c>
      <c r="E51" s="17">
        <f t="shared" ref="E51:F52" si="21">E52</f>
        <v>0</v>
      </c>
      <c r="F51" s="17">
        <f t="shared" si="21"/>
        <v>0</v>
      </c>
      <c r="G51" s="13">
        <f t="shared" si="3"/>
        <v>-100</v>
      </c>
    </row>
    <row r="52" spans="1:7" ht="31.5">
      <c r="A52" s="6" t="s">
        <v>56</v>
      </c>
      <c r="B52" s="6">
        <v>520100000</v>
      </c>
      <c r="C52" s="29"/>
      <c r="D52" s="18">
        <f>D53</f>
        <v>20000</v>
      </c>
      <c r="E52" s="18">
        <f t="shared" si="21"/>
        <v>0</v>
      </c>
      <c r="F52" s="18">
        <f t="shared" si="21"/>
        <v>0</v>
      </c>
      <c r="G52" s="14">
        <f t="shared" si="3"/>
        <v>-100</v>
      </c>
    </row>
    <row r="53" spans="1:7" ht="51.75" customHeight="1">
      <c r="A53" s="6" t="s">
        <v>57</v>
      </c>
      <c r="B53" s="6">
        <v>520100240</v>
      </c>
      <c r="C53" s="29">
        <v>200</v>
      </c>
      <c r="D53" s="18">
        <v>20000</v>
      </c>
      <c r="E53" s="9">
        <v>0</v>
      </c>
      <c r="F53" s="9">
        <v>0</v>
      </c>
      <c r="G53" s="14">
        <f t="shared" si="3"/>
        <v>-100</v>
      </c>
    </row>
    <row r="54" spans="1:7" ht="37.5" customHeight="1">
      <c r="A54" s="4" t="s">
        <v>58</v>
      </c>
      <c r="B54" s="4">
        <v>530000000</v>
      </c>
      <c r="C54" s="28"/>
      <c r="D54" s="17">
        <f>D55</f>
        <v>248400</v>
      </c>
      <c r="E54" s="17">
        <f t="shared" ref="E54:F54" si="22">E55</f>
        <v>365447.64</v>
      </c>
      <c r="F54" s="17">
        <f t="shared" si="22"/>
        <v>365447.64</v>
      </c>
      <c r="G54" s="13">
        <f t="shared" si="3"/>
        <v>47.120628019323675</v>
      </c>
    </row>
    <row r="55" spans="1:7" ht="38.25" customHeight="1">
      <c r="A55" s="6" t="s">
        <v>59</v>
      </c>
      <c r="B55" s="6">
        <v>530100000</v>
      </c>
      <c r="C55" s="29"/>
      <c r="D55" s="18">
        <f>D56+D57+D58</f>
        <v>248400</v>
      </c>
      <c r="E55" s="18">
        <f t="shared" ref="E55:F55" si="23">E56+E57+E58</f>
        <v>365447.64</v>
      </c>
      <c r="F55" s="18">
        <f t="shared" si="23"/>
        <v>365447.64</v>
      </c>
      <c r="G55" s="14">
        <f t="shared" si="3"/>
        <v>47.120628019323675</v>
      </c>
    </row>
    <row r="56" spans="1:7" ht="49.5" customHeight="1">
      <c r="A56" s="21" t="s">
        <v>60</v>
      </c>
      <c r="B56" s="21">
        <v>530100250</v>
      </c>
      <c r="C56" s="30">
        <v>200</v>
      </c>
      <c r="D56" s="18">
        <v>248400</v>
      </c>
      <c r="E56" s="9">
        <v>365447.64</v>
      </c>
      <c r="F56" s="9">
        <v>365447.64</v>
      </c>
      <c r="G56" s="14">
        <f t="shared" si="3"/>
        <v>47.120628019323675</v>
      </c>
    </row>
    <row r="57" spans="1:7" ht="63" hidden="1">
      <c r="A57" s="6" t="s">
        <v>10</v>
      </c>
      <c r="B57" s="6">
        <v>530100480</v>
      </c>
      <c r="C57" s="29">
        <v>200</v>
      </c>
      <c r="D57" s="27">
        <v>0</v>
      </c>
      <c r="E57" s="11">
        <v>0</v>
      </c>
      <c r="F57" s="11">
        <v>0</v>
      </c>
      <c r="G57" s="13" t="e">
        <f t="shared" si="3"/>
        <v>#DIV/0!</v>
      </c>
    </row>
    <row r="58" spans="1:7" ht="63" hidden="1">
      <c r="A58" s="21" t="s">
        <v>11</v>
      </c>
      <c r="B58" s="21">
        <v>530182000</v>
      </c>
      <c r="C58" s="30">
        <v>200</v>
      </c>
      <c r="D58" s="27">
        <v>0</v>
      </c>
      <c r="E58" s="11">
        <v>0</v>
      </c>
      <c r="F58" s="11">
        <v>0</v>
      </c>
      <c r="G58" s="13" t="e">
        <f t="shared" si="3"/>
        <v>#DIV/0!</v>
      </c>
    </row>
    <row r="59" spans="1:7" ht="31.5">
      <c r="A59" s="4" t="s">
        <v>61</v>
      </c>
      <c r="B59" s="4">
        <v>600000000</v>
      </c>
      <c r="C59" s="28"/>
      <c r="D59" s="25">
        <f>D60</f>
        <v>1628043.4</v>
      </c>
      <c r="E59" s="25">
        <f t="shared" ref="E59:F60" si="24">E60</f>
        <v>1714024.58</v>
      </c>
      <c r="F59" s="25">
        <f t="shared" si="24"/>
        <v>1714024.2799999998</v>
      </c>
      <c r="G59" s="13">
        <f t="shared" si="3"/>
        <v>5.2812400455663351</v>
      </c>
    </row>
    <row r="60" spans="1:7" ht="47.25">
      <c r="A60" s="4" t="s">
        <v>62</v>
      </c>
      <c r="B60" s="4">
        <v>610000000</v>
      </c>
      <c r="C60" s="28"/>
      <c r="D60" s="25">
        <f>D61</f>
        <v>1628043.4</v>
      </c>
      <c r="E60" s="25">
        <f t="shared" si="24"/>
        <v>1714024.58</v>
      </c>
      <c r="F60" s="25">
        <f t="shared" si="24"/>
        <v>1714024.2799999998</v>
      </c>
      <c r="G60" s="13">
        <f t="shared" si="3"/>
        <v>5.2812400455663351</v>
      </c>
    </row>
    <row r="61" spans="1:7" ht="31.5">
      <c r="A61" s="6" t="s">
        <v>63</v>
      </c>
      <c r="B61" s="6">
        <v>610100000</v>
      </c>
      <c r="C61" s="29"/>
      <c r="D61" s="27">
        <f>D62+D63+D64+D65+D66</f>
        <v>1628043.4</v>
      </c>
      <c r="E61" s="27">
        <f t="shared" ref="E61:F61" si="25">E62+E63+E64+E65+E66</f>
        <v>1714024.58</v>
      </c>
      <c r="F61" s="27">
        <f t="shared" si="25"/>
        <v>1714024.2799999998</v>
      </c>
      <c r="G61" s="14">
        <f t="shared" si="3"/>
        <v>5.2812400455663351</v>
      </c>
    </row>
    <row r="62" spans="1:7" ht="94.5">
      <c r="A62" s="6" t="s">
        <v>12</v>
      </c>
      <c r="B62" s="6">
        <v>610100260</v>
      </c>
      <c r="C62" s="29">
        <v>100</v>
      </c>
      <c r="D62" s="27">
        <v>557700</v>
      </c>
      <c r="E62" s="11">
        <v>546829.02</v>
      </c>
      <c r="F62" s="11">
        <v>546829.02</v>
      </c>
      <c r="G62" s="14">
        <f t="shared" si="3"/>
        <v>-1.9492522861753656</v>
      </c>
    </row>
    <row r="63" spans="1:7" ht="46.5">
      <c r="A63" s="6" t="s">
        <v>13</v>
      </c>
      <c r="B63" s="6">
        <v>610100260</v>
      </c>
      <c r="C63" s="29">
        <v>200</v>
      </c>
      <c r="D63" s="27">
        <v>578770.4</v>
      </c>
      <c r="E63" s="11">
        <v>671113.91</v>
      </c>
      <c r="F63" s="11">
        <v>671113.61</v>
      </c>
      <c r="G63" s="14">
        <f t="shared" si="3"/>
        <v>15.955067847284511</v>
      </c>
    </row>
    <row r="64" spans="1:7" ht="31.5">
      <c r="A64" s="6" t="s">
        <v>14</v>
      </c>
      <c r="B64" s="6">
        <v>610100260</v>
      </c>
      <c r="C64" s="29">
        <v>800</v>
      </c>
      <c r="D64" s="27">
        <v>100</v>
      </c>
      <c r="E64" s="11">
        <v>12.65</v>
      </c>
      <c r="F64" s="11">
        <v>12.65</v>
      </c>
      <c r="G64" s="14">
        <f t="shared" si="3"/>
        <v>-87.35</v>
      </c>
    </row>
    <row r="65" spans="1:7" ht="141.75">
      <c r="A65" s="6" t="s">
        <v>15</v>
      </c>
      <c r="B65" s="6">
        <v>610100270</v>
      </c>
      <c r="C65" s="29"/>
      <c r="D65" s="27">
        <v>147442</v>
      </c>
      <c r="E65" s="11">
        <v>147488</v>
      </c>
      <c r="F65" s="11">
        <v>147488</v>
      </c>
      <c r="G65" s="14">
        <f t="shared" si="3"/>
        <v>3.1198708644765816E-2</v>
      </c>
    </row>
    <row r="66" spans="1:7" ht="157.5">
      <c r="A66" s="21" t="s">
        <v>16</v>
      </c>
      <c r="B66" s="21">
        <v>610180340</v>
      </c>
      <c r="C66" s="30"/>
      <c r="D66" s="27">
        <v>344031</v>
      </c>
      <c r="E66" s="11">
        <v>348581</v>
      </c>
      <c r="F66" s="11">
        <v>348581</v>
      </c>
      <c r="G66" s="14">
        <f t="shared" si="3"/>
        <v>1.3225552348480392</v>
      </c>
    </row>
    <row r="67" spans="1:7" ht="47.25">
      <c r="A67" s="4" t="s">
        <v>64</v>
      </c>
      <c r="B67" s="4">
        <v>3000000000</v>
      </c>
      <c r="C67" s="28"/>
      <c r="D67" s="25">
        <f>D68+D75</f>
        <v>83719</v>
      </c>
      <c r="E67" s="25">
        <f t="shared" ref="E67:F67" si="26">E68+E75</f>
        <v>1017047.49</v>
      </c>
      <c r="F67" s="25">
        <f t="shared" si="26"/>
        <v>997047.49</v>
      </c>
      <c r="G67" s="13">
        <f t="shared" si="3"/>
        <v>1090.9452931831484</v>
      </c>
    </row>
    <row r="68" spans="1:7" ht="47.25">
      <c r="A68" s="4" t="s">
        <v>65</v>
      </c>
      <c r="B68" s="4">
        <v>3100000000</v>
      </c>
      <c r="C68" s="28"/>
      <c r="D68" s="25">
        <f>D69</f>
        <v>20000</v>
      </c>
      <c r="E68" s="25">
        <f t="shared" ref="E68:F68" si="27">E69</f>
        <v>941041.49</v>
      </c>
      <c r="F68" s="25">
        <f t="shared" si="27"/>
        <v>921041.49</v>
      </c>
      <c r="G68" s="13">
        <f t="shared" si="3"/>
        <v>4505.2074499999999</v>
      </c>
    </row>
    <row r="69" spans="1:7" ht="15.75">
      <c r="A69" s="4" t="s">
        <v>66</v>
      </c>
      <c r="B69" s="4">
        <v>3190000000</v>
      </c>
      <c r="C69" s="28"/>
      <c r="D69" s="25">
        <f>D70+D71+D72+D73+D74</f>
        <v>20000</v>
      </c>
      <c r="E69" s="25">
        <f t="shared" ref="E69:F69" si="28">E70+E71+E72+E73+E74</f>
        <v>941041.49</v>
      </c>
      <c r="F69" s="25">
        <f t="shared" si="28"/>
        <v>921041.49</v>
      </c>
      <c r="G69" s="13">
        <f t="shared" si="3"/>
        <v>4505.2074499999999</v>
      </c>
    </row>
    <row r="70" spans="1:7" ht="31.5">
      <c r="A70" s="6" t="s">
        <v>67</v>
      </c>
      <c r="B70" s="6">
        <v>3190020310</v>
      </c>
      <c r="C70" s="29">
        <v>800</v>
      </c>
      <c r="D70" s="27">
        <v>10000</v>
      </c>
      <c r="E70" s="27">
        <v>10000</v>
      </c>
      <c r="F70" s="27">
        <v>0</v>
      </c>
      <c r="G70" s="14">
        <f t="shared" si="3"/>
        <v>-100</v>
      </c>
    </row>
    <row r="71" spans="1:7" ht="15.75">
      <c r="A71" s="7" t="s">
        <v>68</v>
      </c>
      <c r="B71" s="6">
        <v>3190020320</v>
      </c>
      <c r="C71" s="29"/>
      <c r="D71" s="27">
        <v>0</v>
      </c>
      <c r="E71" s="27">
        <v>628082.49</v>
      </c>
      <c r="F71" s="27">
        <v>628082.49</v>
      </c>
      <c r="G71" s="13"/>
    </row>
    <row r="72" spans="1:7" ht="15.75">
      <c r="A72" s="7" t="s">
        <v>8</v>
      </c>
      <c r="B72" s="6">
        <v>3190020330</v>
      </c>
      <c r="C72" s="29"/>
      <c r="D72" s="27">
        <v>0</v>
      </c>
      <c r="E72" s="27">
        <v>229680</v>
      </c>
      <c r="F72" s="27">
        <v>229680</v>
      </c>
      <c r="G72" s="13"/>
    </row>
    <row r="73" spans="1:7" ht="15.75">
      <c r="A73" s="7" t="s">
        <v>9</v>
      </c>
      <c r="B73" s="6">
        <v>3190020340</v>
      </c>
      <c r="C73" s="29"/>
      <c r="D73" s="27">
        <v>0</v>
      </c>
      <c r="E73" s="27">
        <v>63279</v>
      </c>
      <c r="F73" s="27">
        <v>63279</v>
      </c>
      <c r="G73" s="13"/>
    </row>
    <row r="74" spans="1:7" ht="90">
      <c r="A74" s="26" t="s">
        <v>69</v>
      </c>
      <c r="B74" s="21">
        <v>3190020350</v>
      </c>
      <c r="C74" s="30"/>
      <c r="D74" s="27">
        <v>10000</v>
      </c>
      <c r="E74" s="27">
        <v>10000</v>
      </c>
      <c r="F74" s="27">
        <v>0</v>
      </c>
      <c r="G74" s="14">
        <f t="shared" ref="G74:G80" si="29">SUM(F74/D74*100)-100</f>
        <v>-100</v>
      </c>
    </row>
    <row r="75" spans="1:7" ht="47.25">
      <c r="A75" s="4" t="s">
        <v>70</v>
      </c>
      <c r="B75" s="4">
        <v>3200000000</v>
      </c>
      <c r="C75" s="28"/>
      <c r="D75" s="25">
        <f>D76</f>
        <v>63719</v>
      </c>
      <c r="E75" s="25">
        <f t="shared" ref="E75:F75" si="30">E76</f>
        <v>76006</v>
      </c>
      <c r="F75" s="25">
        <f t="shared" si="30"/>
        <v>76006</v>
      </c>
      <c r="G75" s="13">
        <f t="shared" si="29"/>
        <v>19.283102371349202</v>
      </c>
    </row>
    <row r="76" spans="1:7" ht="15.75">
      <c r="A76" s="4" t="s">
        <v>66</v>
      </c>
      <c r="B76" s="4">
        <v>3290000000</v>
      </c>
      <c r="C76" s="28"/>
      <c r="D76" s="25">
        <f>D77+D78+D79</f>
        <v>63719</v>
      </c>
      <c r="E76" s="25">
        <f t="shared" ref="E76:F76" si="31">E77+E78+E79</f>
        <v>76006</v>
      </c>
      <c r="F76" s="25">
        <f t="shared" si="31"/>
        <v>76006</v>
      </c>
      <c r="G76" s="13">
        <f t="shared" si="29"/>
        <v>19.283102371349202</v>
      </c>
    </row>
    <row r="77" spans="1:7" ht="110.25">
      <c r="A77" s="5" t="s">
        <v>71</v>
      </c>
      <c r="B77" s="6">
        <v>3290051180</v>
      </c>
      <c r="C77" s="29">
        <v>100</v>
      </c>
      <c r="D77" s="27">
        <v>59900</v>
      </c>
      <c r="E77" s="27">
        <v>72179</v>
      </c>
      <c r="F77" s="27">
        <v>72179</v>
      </c>
      <c r="G77" s="14">
        <f t="shared" si="29"/>
        <v>20.499165275459092</v>
      </c>
    </row>
    <row r="78" spans="1:7" ht="77.25">
      <c r="A78" s="5" t="s">
        <v>72</v>
      </c>
      <c r="B78" s="6">
        <v>3290051180</v>
      </c>
      <c r="C78" s="29">
        <v>200</v>
      </c>
      <c r="D78" s="27">
        <v>700</v>
      </c>
      <c r="E78" s="27">
        <v>708</v>
      </c>
      <c r="F78" s="27">
        <v>708</v>
      </c>
      <c r="G78" s="14">
        <f t="shared" si="29"/>
        <v>1.1428571428571388</v>
      </c>
    </row>
    <row r="79" spans="1:7" ht="78.75">
      <c r="A79" s="5" t="s">
        <v>78</v>
      </c>
      <c r="B79" s="6">
        <v>3190050360</v>
      </c>
      <c r="C79" s="29">
        <v>200</v>
      </c>
      <c r="D79" s="27">
        <v>3119</v>
      </c>
      <c r="E79" s="27">
        <v>3119</v>
      </c>
      <c r="F79" s="27">
        <v>3119</v>
      </c>
      <c r="G79" s="14">
        <f t="shared" si="29"/>
        <v>0</v>
      </c>
    </row>
    <row r="80" spans="1:7">
      <c r="A80" s="8" t="s">
        <v>17</v>
      </c>
      <c r="B80" s="12"/>
      <c r="C80" s="12"/>
      <c r="D80" s="10">
        <f>D7+D12+D33+D37+D44+D59+D67</f>
        <v>7217550</v>
      </c>
      <c r="E80" s="10">
        <f>E7+E12+E33+E37+E44+E59+E67</f>
        <v>9181382.4500000011</v>
      </c>
      <c r="F80" s="10">
        <f>F7+F12+F33+F37+F44+F59+F67</f>
        <v>8884011.0800000001</v>
      </c>
      <c r="G80" s="13">
        <f t="shared" si="29"/>
        <v>23.08901330783992</v>
      </c>
    </row>
    <row r="82" spans="5:6">
      <c r="E82" s="36"/>
      <c r="F82" s="36"/>
    </row>
  </sheetData>
  <mergeCells count="3">
    <mergeCell ref="A1:G3"/>
    <mergeCell ref="A5:G5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2019-08-22T09:06:42Z</dcterms:modified>
</cp:coreProperties>
</file>