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6" i="1"/>
  <c r="F65"/>
  <c r="D52"/>
  <c r="E52"/>
  <c r="F23"/>
  <c r="F45"/>
  <c r="F44"/>
  <c r="F43"/>
  <c r="F17" l="1"/>
  <c r="F16"/>
  <c r="E16"/>
  <c r="D16"/>
  <c r="C16"/>
  <c r="F64"/>
  <c r="F63"/>
  <c r="F62"/>
  <c r="F59"/>
  <c r="F56"/>
  <c r="F53"/>
  <c r="F47"/>
  <c r="F46"/>
  <c r="F42"/>
  <c r="F41"/>
  <c r="F33"/>
  <c r="F32"/>
  <c r="F29"/>
  <c r="F28"/>
  <c r="F24"/>
  <c r="F22"/>
  <c r="F21"/>
  <c r="F19"/>
  <c r="F15"/>
  <c r="F14"/>
  <c r="F13"/>
  <c r="F12"/>
  <c r="F10"/>
  <c r="E61"/>
  <c r="D61"/>
  <c r="D60" s="1"/>
  <c r="E60"/>
  <c r="C61"/>
  <c r="C60" s="1"/>
  <c r="F60" s="1"/>
  <c r="E58"/>
  <c r="F58" s="1"/>
  <c r="D58"/>
  <c r="E57"/>
  <c r="D57"/>
  <c r="C58"/>
  <c r="C57" s="1"/>
  <c r="E55"/>
  <c r="D55"/>
  <c r="E54"/>
  <c r="D54"/>
  <c r="C55"/>
  <c r="F55" s="1"/>
  <c r="E51"/>
  <c r="D51"/>
  <c r="C52"/>
  <c r="F52" s="1"/>
  <c r="E40"/>
  <c r="D40"/>
  <c r="E38"/>
  <c r="D38"/>
  <c r="E37"/>
  <c r="C38"/>
  <c r="C40"/>
  <c r="E34"/>
  <c r="D34"/>
  <c r="C35"/>
  <c r="C34"/>
  <c r="E31"/>
  <c r="D31"/>
  <c r="D30" s="1"/>
  <c r="E30"/>
  <c r="C31"/>
  <c r="C30" s="1"/>
  <c r="E27"/>
  <c r="D27"/>
  <c r="E26"/>
  <c r="D26"/>
  <c r="C27"/>
  <c r="C26" s="1"/>
  <c r="F26" s="1"/>
  <c r="E20"/>
  <c r="D20"/>
  <c r="C20"/>
  <c r="F20" s="1"/>
  <c r="E18"/>
  <c r="F18" s="1"/>
  <c r="C18"/>
  <c r="D18"/>
  <c r="E11"/>
  <c r="C11"/>
  <c r="D11"/>
  <c r="E9"/>
  <c r="C9"/>
  <c r="D9"/>
  <c r="F57" l="1"/>
  <c r="C8"/>
  <c r="D37"/>
  <c r="C51"/>
  <c r="F51" s="1"/>
  <c r="F30"/>
  <c r="E8"/>
  <c r="E7" s="1"/>
  <c r="E67" s="1"/>
  <c r="F11"/>
  <c r="D8"/>
  <c r="F9"/>
  <c r="F61"/>
  <c r="C54"/>
  <c r="F54" s="1"/>
  <c r="F40"/>
  <c r="C37"/>
  <c r="F37" s="1"/>
  <c r="F31"/>
  <c r="F27"/>
  <c r="F8"/>
  <c r="C7"/>
  <c r="D7" l="1"/>
  <c r="D67" s="1"/>
  <c r="F7"/>
  <c r="C67"/>
  <c r="F67" s="1"/>
</calcChain>
</file>

<file path=xl/sharedStrings.xml><?xml version="1.0" encoding="utf-8"?>
<sst xmlns="http://schemas.openxmlformats.org/spreadsheetml/2006/main" count="129" uniqueCount="127">
  <si>
    <t>Функциональная структура</t>
  </si>
  <si>
    <t>Классификация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</si>
  <si>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</si>
  <si>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</si>
  <si>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</si>
  <si>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</si>
  <si>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</si>
  <si>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</si>
  <si>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</si>
  <si>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</si>
  <si>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</si>
  <si>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</si>
  <si>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</si>
  <si>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</si>
  <si>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</si>
  <si>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</si>
  <si>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</si>
  <si>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</si>
  <si>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</si>
  <si>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</si>
  <si>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</si>
  <si>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</si>
  <si>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</si>
  <si>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</si>
  <si>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</si>
  <si>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</si>
  <si>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</si>
  <si>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</si>
  <si>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</si>
  <si>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</si>
  <si>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</si>
  <si>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</si>
  <si>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</si>
  <si>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</si>
  <si>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</si>
  <si>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</si>
  <si>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</si>
  <si>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</si>
  <si>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</si>
  <si>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</si>
  <si>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</si>
  <si>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</si>
  <si>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</si>
  <si>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</si>
  <si>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</si>
  <si>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</si>
  <si>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</si>
  <si>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</si>
  <si>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</si>
  <si>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</si>
  <si>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</si>
  <si>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</si>
  <si>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</si>
  <si>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</si>
  <si>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</si>
  <si>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</si>
  <si>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</si>
  <si>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</si>
  <si>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</si>
  <si>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</si>
  <si>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</si>
  <si>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</si>
  <si>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</si>
  <si>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</si>
  <si>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</si>
  <si>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</si>
  <si>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</si>
  <si>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</si>
  <si>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</si>
  <si>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</si>
  <si>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</si>
  <si>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</si>
  <si>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</si>
  <si>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</si>
  <si>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</si>
  <si>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</si>
  <si>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</si>
  <si>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</si>
  <si>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</si>
  <si>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</si>
  <si>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</si>
  <si>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</si>
  <si>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</si>
  <si>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</si>
  <si>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</si>
  <si>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</si>
  <si>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</si>
  <si>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</si>
  <si>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</si>
  <si>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</si>
  <si>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</si>
  <si>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</si>
  <si>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</si>
  <si>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</si>
  <si>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</si>
  <si>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</si>
  <si>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</si>
  <si>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</si>
  <si>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</si>
  <si>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</si>
  <si>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</si>
  <si>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</si>
  <si>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</si>
  <si>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</si>
  <si>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</si>
  <si>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</si>
  <si>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</si>
  <si>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</si>
  <si>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</si>
  <si>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</si>
  <si>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</si>
  <si>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</si>
  <si>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</si>
  <si>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</si>
  <si>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</si>
  <si>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>Приложение 2</t>
  </si>
  <si>
    <t>Утвержденный план на 2018 год</t>
  </si>
  <si>
    <t>Уточненный план на  2018 год</t>
  </si>
  <si>
    <t>Отчет за 2018 год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</si>
  <si>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</si>
  <si>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</si>
  <si>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Федерации)  (Прочая закупка товаров, работ и услуг для обеспечения государственных (муниципальных) нужд)</t>
  </si>
  <si>
    <t>92101053190050360 200</t>
  </si>
  <si>
    <t>Субсидии бюджетам муниципальных образований на благоустройство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</si>
  <si>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92105030510100480200</t>
  </si>
  <si>
    <t>92105030510182000200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</si>
  <si>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2018 год в сравнении с первоначально утвержденными решением о бюджете  значениями 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</si>
</sst>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0" fontId="1" fillId="0" borderId="0" xfId="0" applyFont="1"/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B6" sqref="B6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0" t="s">
        <v>126</v>
      </c>
      <c r="B1" s="30"/>
      <c r="C1" s="30"/>
      <c r="D1" s="30"/>
      <c r="E1" s="30"/>
      <c r="F1" s="30"/>
    </row>
    <row r="2" spans="1:6" ht="14.25" customHeight="1">
      <c r="A2" s="30"/>
      <c r="B2" s="30"/>
      <c r="C2" s="30"/>
      <c r="D2" s="30"/>
      <c r="E2" s="30"/>
      <c r="F2" s="30"/>
    </row>
    <row r="3" spans="1:6" ht="23.25" customHeight="1">
      <c r="A3" s="30"/>
      <c r="B3" s="30"/>
      <c r="C3" s="30"/>
      <c r="D3" s="30"/>
      <c r="E3" s="30"/>
      <c r="F3" s="30"/>
    </row>
    <row r="4" spans="1:6" ht="23.25" customHeight="1">
      <c r="A4" s="28"/>
      <c r="B4" s="28"/>
      <c r="C4" s="28"/>
      <c r="D4" s="28"/>
      <c r="E4" s="32" t="s">
        <v>115</v>
      </c>
      <c r="F4" s="32"/>
    </row>
    <row r="5" spans="1:6">
      <c r="A5" s="31" t="s">
        <v>21</v>
      </c>
      <c r="B5" s="31"/>
      <c r="C5" s="31"/>
      <c r="D5" s="31"/>
      <c r="E5" s="31"/>
      <c r="F5" s="31"/>
    </row>
    <row r="6" spans="1:6" ht="83.25" customHeight="1">
      <c r="A6" s="5" t="s">
        <v>0</v>
      </c>
      <c r="B6" s="2" t="s">
        <v>1</v>
      </c>
      <c r="C6" s="2" t="s">
        <v>116</v>
      </c>
      <c r="D6" s="2" t="s">
        <v>117</v>
      </c>
      <c r="E6" s="2" t="s">
        <v>118</v>
      </c>
      <c r="F6" s="2" t="s">
        <v>2</v>
      </c>
    </row>
    <row r="7" spans="1:6" ht="15.75">
      <c r="A7" s="6" t="s">
        <v>22</v>
      </c>
      <c r="B7" s="17"/>
      <c r="C7" s="14">
        <f>C8+C26+C30+C34+C37+C51+C54+C57</f>
        <v>5589506.5999999996</v>
      </c>
      <c r="D7" s="14">
        <f t="shared" ref="D7:E7" si="0">D8+D26+D30+D34+D37+D51+D54+D57</f>
        <v>7467357.870000001</v>
      </c>
      <c r="E7" s="14">
        <f t="shared" si="0"/>
        <v>7169989.7999999998</v>
      </c>
      <c r="F7" s="24">
        <f>SUM(E7/C7*100)-100</f>
        <v>28.275898269804372</v>
      </c>
    </row>
    <row r="8" spans="1:6" ht="19.5" customHeight="1">
      <c r="A8" s="7" t="s">
        <v>23</v>
      </c>
      <c r="B8" s="17" t="s">
        <v>26</v>
      </c>
      <c r="C8" s="14">
        <f>C9+C11+C18+C20+C16</f>
        <v>3312506.6</v>
      </c>
      <c r="D8" s="14">
        <f t="shared" ref="D8:E8" si="1">D9+D11+D18+D20+D16</f>
        <v>3521070</v>
      </c>
      <c r="E8" s="14">
        <f t="shared" si="1"/>
        <v>3484254.11</v>
      </c>
      <c r="F8" s="24">
        <f t="shared" ref="F8:F67" si="2">SUM(E8/C8*100)-100</f>
        <v>5.1848201600564323</v>
      </c>
    </row>
    <row r="9" spans="1:6" ht="32.25" customHeight="1">
      <c r="A9" s="7" t="s">
        <v>24</v>
      </c>
      <c r="B9" s="17" t="s">
        <v>27</v>
      </c>
      <c r="C9" s="14">
        <f>C10</f>
        <v>678000</v>
      </c>
      <c r="D9" s="14">
        <f>D10</f>
        <v>693068.4</v>
      </c>
      <c r="E9" s="14">
        <f>E10</f>
        <v>693068.4</v>
      </c>
      <c r="F9" s="24">
        <f t="shared" si="2"/>
        <v>2.2224778761061827</v>
      </c>
    </row>
    <row r="10" spans="1:6" ht="98.25" customHeight="1">
      <c r="A10" s="8" t="s">
        <v>25</v>
      </c>
      <c r="B10" s="15" t="s">
        <v>28</v>
      </c>
      <c r="C10" s="16">
        <v>678000</v>
      </c>
      <c r="D10" s="16">
        <v>693068.4</v>
      </c>
      <c r="E10" s="16">
        <v>693068.4</v>
      </c>
      <c r="F10" s="25">
        <f t="shared" si="2"/>
        <v>2.2224778761061827</v>
      </c>
    </row>
    <row r="11" spans="1:6" ht="52.5" customHeight="1">
      <c r="A11" s="6" t="s">
        <v>3</v>
      </c>
      <c r="B11" s="17" t="s">
        <v>29</v>
      </c>
      <c r="C11" s="14">
        <f>SUM(C12:C15)</f>
        <v>2385846.6</v>
      </c>
      <c r="D11" s="14">
        <f>SUM(D12:D15)</f>
        <v>2606634</v>
      </c>
      <c r="E11" s="14">
        <f>SUM(E12:E15)</f>
        <v>2603669.96</v>
      </c>
      <c r="F11" s="24">
        <f t="shared" si="2"/>
        <v>9.1298141297097715</v>
      </c>
    </row>
    <row r="12" spans="1:6" ht="19.5" customHeight="1">
      <c r="A12" s="8" t="s">
        <v>30</v>
      </c>
      <c r="B12" s="15" t="s">
        <v>34</v>
      </c>
      <c r="C12" s="16">
        <v>1876130</v>
      </c>
      <c r="D12" s="16">
        <v>1925625.58</v>
      </c>
      <c r="E12" s="16">
        <v>1925228.3</v>
      </c>
      <c r="F12" s="25">
        <f t="shared" si="2"/>
        <v>2.616998822043243</v>
      </c>
    </row>
    <row r="13" spans="1:6" ht="46.5">
      <c r="A13" s="8" t="s">
        <v>31</v>
      </c>
      <c r="B13" s="15" t="s">
        <v>35</v>
      </c>
      <c r="C13" s="16">
        <v>493216.6</v>
      </c>
      <c r="D13" s="16">
        <v>665544.04</v>
      </c>
      <c r="E13" s="16">
        <v>662977.28000000003</v>
      </c>
      <c r="F13" s="25">
        <f t="shared" si="2"/>
        <v>34.419092950237285</v>
      </c>
    </row>
    <row r="14" spans="1:6" ht="31.5">
      <c r="A14" s="8" t="s">
        <v>32</v>
      </c>
      <c r="B14" s="15" t="s">
        <v>36</v>
      </c>
      <c r="C14" s="16">
        <v>3500</v>
      </c>
      <c r="D14" s="16">
        <v>2464.38</v>
      </c>
      <c r="E14" s="16">
        <v>2464.38</v>
      </c>
      <c r="F14" s="25">
        <f t="shared" si="2"/>
        <v>-29.589142857142861</v>
      </c>
    </row>
    <row r="15" spans="1:6" ht="46.5">
      <c r="A15" s="9" t="s">
        <v>33</v>
      </c>
      <c r="B15" s="15" t="s">
        <v>37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s="29" customFormat="1" ht="15.75">
      <c r="A16" s="6" t="s">
        <v>119</v>
      </c>
      <c r="B16" s="17" t="s">
        <v>120</v>
      </c>
      <c r="C16" s="14">
        <f>C17</f>
        <v>3119</v>
      </c>
      <c r="D16" s="14">
        <f t="shared" ref="D16:E16" si="3">D17</f>
        <v>3119</v>
      </c>
      <c r="E16" s="14">
        <f t="shared" si="3"/>
        <v>3119</v>
      </c>
      <c r="F16" s="24">
        <f t="shared" si="2"/>
        <v>0</v>
      </c>
    </row>
    <row r="17" spans="1:6" ht="78.75">
      <c r="A17" s="9" t="s">
        <v>121</v>
      </c>
      <c r="B17" s="15" t="s">
        <v>122</v>
      </c>
      <c r="C17" s="16">
        <v>3119</v>
      </c>
      <c r="D17" s="16">
        <v>3119</v>
      </c>
      <c r="E17" s="16">
        <v>3119</v>
      </c>
      <c r="F17" s="25">
        <f t="shared" si="2"/>
        <v>0</v>
      </c>
    </row>
    <row r="18" spans="1:6" ht="15.75">
      <c r="A18" s="6" t="s">
        <v>4</v>
      </c>
      <c r="B18" s="17" t="s">
        <v>39</v>
      </c>
      <c r="C18" s="14">
        <f t="shared" ref="C18" si="4">C19</f>
        <v>10000</v>
      </c>
      <c r="D18" s="14">
        <f>D19</f>
        <v>10000</v>
      </c>
      <c r="E18" s="14">
        <f t="shared" ref="E18" si="5">E19</f>
        <v>0</v>
      </c>
      <c r="F18" s="24">
        <f t="shared" si="2"/>
        <v>-100</v>
      </c>
    </row>
    <row r="19" spans="1:6" ht="31.5">
      <c r="A19" s="8" t="s">
        <v>38</v>
      </c>
      <c r="B19" s="15" t="s">
        <v>40</v>
      </c>
      <c r="C19" s="16">
        <v>10000</v>
      </c>
      <c r="D19" s="16">
        <v>10000</v>
      </c>
      <c r="E19" s="16">
        <v>0</v>
      </c>
      <c r="F19" s="25">
        <f t="shared" si="2"/>
        <v>-100</v>
      </c>
    </row>
    <row r="20" spans="1:6" ht="15.75">
      <c r="A20" s="6" t="s">
        <v>5</v>
      </c>
      <c r="B20" s="17" t="s">
        <v>46</v>
      </c>
      <c r="C20" s="14">
        <f>SUM(C21:C25)</f>
        <v>235541</v>
      </c>
      <c r="D20" s="14">
        <f t="shared" ref="D20:E20" si="6">SUM(D21:D25)</f>
        <v>208248.6</v>
      </c>
      <c r="E20" s="14">
        <f t="shared" si="6"/>
        <v>184396.75</v>
      </c>
      <c r="F20" s="24">
        <f t="shared" si="2"/>
        <v>-21.71352333564009</v>
      </c>
    </row>
    <row r="21" spans="1:6" ht="47.25">
      <c r="A21" s="9" t="s">
        <v>41</v>
      </c>
      <c r="B21" s="15" t="s">
        <v>47</v>
      </c>
      <c r="C21" s="16">
        <v>4000</v>
      </c>
      <c r="D21" s="16">
        <v>3798</v>
      </c>
      <c r="E21" s="16">
        <v>3798</v>
      </c>
      <c r="F21" s="25">
        <f t="shared" si="2"/>
        <v>-5.0499999999999972</v>
      </c>
    </row>
    <row r="22" spans="1:6" ht="61.5">
      <c r="A22" s="9" t="s">
        <v>42</v>
      </c>
      <c r="B22" s="15" t="s">
        <v>48</v>
      </c>
      <c r="C22" s="16">
        <v>80000</v>
      </c>
      <c r="D22" s="16">
        <v>8825.42</v>
      </c>
      <c r="E22" s="16">
        <v>8825.42</v>
      </c>
      <c r="F22" s="25">
        <f t="shared" si="2"/>
        <v>-88.968225000000004</v>
      </c>
    </row>
    <row r="23" spans="1:6" ht="46.5">
      <c r="A23" s="9" t="s">
        <v>43</v>
      </c>
      <c r="B23" s="15" t="s">
        <v>49</v>
      </c>
      <c r="C23" s="16">
        <v>124501</v>
      </c>
      <c r="D23" s="16">
        <v>164810.47</v>
      </c>
      <c r="E23" s="16">
        <v>150955.62</v>
      </c>
      <c r="F23" s="25">
        <f t="shared" si="2"/>
        <v>21.248520092208096</v>
      </c>
    </row>
    <row r="24" spans="1:6" ht="108.75">
      <c r="A24" s="9" t="s">
        <v>44</v>
      </c>
      <c r="B24" s="15" t="s">
        <v>50</v>
      </c>
      <c r="C24" s="16">
        <v>17040</v>
      </c>
      <c r="D24" s="16">
        <v>20814.71</v>
      </c>
      <c r="E24" s="16">
        <v>20817.71</v>
      </c>
      <c r="F24" s="25">
        <f t="shared" si="2"/>
        <v>22.169659624413129</v>
      </c>
    </row>
    <row r="25" spans="1:6" ht="47.25">
      <c r="A25" s="9" t="s">
        <v>45</v>
      </c>
      <c r="B25" s="15" t="s">
        <v>51</v>
      </c>
      <c r="C25" s="16">
        <v>10000</v>
      </c>
      <c r="D25" s="16">
        <v>10000</v>
      </c>
      <c r="E25" s="16">
        <v>0</v>
      </c>
      <c r="F25" s="24"/>
    </row>
    <row r="26" spans="1:6">
      <c r="A26" s="3" t="s">
        <v>6</v>
      </c>
      <c r="B26" s="17" t="s">
        <v>52</v>
      </c>
      <c r="C26" s="14">
        <f>C27</f>
        <v>60600</v>
      </c>
      <c r="D26" s="14">
        <f t="shared" ref="D26:E26" si="7">D27</f>
        <v>72887</v>
      </c>
      <c r="E26" s="14">
        <f t="shared" si="7"/>
        <v>72887</v>
      </c>
      <c r="F26" s="24">
        <f t="shared" si="2"/>
        <v>20.275577557755781</v>
      </c>
    </row>
    <row r="27" spans="1:6">
      <c r="A27" s="3" t="s">
        <v>7</v>
      </c>
      <c r="B27" s="17" t="s">
        <v>52</v>
      </c>
      <c r="C27" s="14">
        <f>C28+C29</f>
        <v>60600</v>
      </c>
      <c r="D27" s="14">
        <f t="shared" ref="D27:E27" si="8">D28+D29</f>
        <v>72887</v>
      </c>
      <c r="E27" s="14">
        <f t="shared" si="8"/>
        <v>72887</v>
      </c>
      <c r="F27" s="24">
        <f t="shared" si="2"/>
        <v>20.275577557755781</v>
      </c>
    </row>
    <row r="28" spans="1:6" ht="110.25">
      <c r="A28" s="8" t="s">
        <v>53</v>
      </c>
      <c r="B28" s="15" t="s">
        <v>55</v>
      </c>
      <c r="C28" s="16">
        <v>59900</v>
      </c>
      <c r="D28" s="16">
        <v>72179</v>
      </c>
      <c r="E28" s="16">
        <v>72179</v>
      </c>
      <c r="F28" s="25">
        <f t="shared" si="2"/>
        <v>20.499165275459092</v>
      </c>
    </row>
    <row r="29" spans="1:6" ht="77.25">
      <c r="A29" s="8" t="s">
        <v>54</v>
      </c>
      <c r="B29" s="15" t="s">
        <v>56</v>
      </c>
      <c r="C29" s="16">
        <v>700</v>
      </c>
      <c r="D29" s="16">
        <v>708</v>
      </c>
      <c r="E29" s="16">
        <v>708</v>
      </c>
      <c r="F29" s="25">
        <f t="shared" si="2"/>
        <v>1.1428571428571388</v>
      </c>
    </row>
    <row r="30" spans="1:6" ht="28.5">
      <c r="A30" s="3" t="s">
        <v>8</v>
      </c>
      <c r="B30" s="17" t="s">
        <v>57</v>
      </c>
      <c r="C30" s="14">
        <f>C31</f>
        <v>86000</v>
      </c>
      <c r="D30" s="14">
        <f t="shared" ref="D30:E30" si="9">D31</f>
        <v>76000</v>
      </c>
      <c r="E30" s="14">
        <f t="shared" si="9"/>
        <v>76000</v>
      </c>
      <c r="F30" s="24">
        <f t="shared" si="2"/>
        <v>-11.627906976744185</v>
      </c>
    </row>
    <row r="31" spans="1:6" ht="15.75">
      <c r="A31" s="6" t="s">
        <v>58</v>
      </c>
      <c r="B31" s="17" t="s">
        <v>61</v>
      </c>
      <c r="C31" s="14">
        <f>C32+C33</f>
        <v>86000</v>
      </c>
      <c r="D31" s="14">
        <f t="shared" ref="D31:E31" si="10">D32+D33</f>
        <v>76000</v>
      </c>
      <c r="E31" s="14">
        <f t="shared" si="10"/>
        <v>76000</v>
      </c>
      <c r="F31" s="24">
        <f t="shared" si="2"/>
        <v>-11.627906976744185</v>
      </c>
    </row>
    <row r="32" spans="1:6" ht="47.25">
      <c r="A32" s="9" t="s">
        <v>59</v>
      </c>
      <c r="B32" s="15" t="s">
        <v>62</v>
      </c>
      <c r="C32" s="16">
        <v>66000</v>
      </c>
      <c r="D32" s="16">
        <v>76000</v>
      </c>
      <c r="E32" s="16">
        <v>76000</v>
      </c>
      <c r="F32" s="25">
        <f t="shared" si="2"/>
        <v>15.151515151515156</v>
      </c>
    </row>
    <row r="33" spans="1:6" ht="63">
      <c r="A33" s="9" t="s">
        <v>60</v>
      </c>
      <c r="B33" s="15" t="s">
        <v>63</v>
      </c>
      <c r="C33" s="16">
        <v>20000</v>
      </c>
      <c r="D33" s="16">
        <v>0</v>
      </c>
      <c r="E33" s="16">
        <v>0</v>
      </c>
      <c r="F33" s="25">
        <f t="shared" si="2"/>
        <v>-100</v>
      </c>
    </row>
    <row r="34" spans="1:6">
      <c r="A34" s="3" t="s">
        <v>9</v>
      </c>
      <c r="B34" s="17" t="s">
        <v>65</v>
      </c>
      <c r="C34" s="14">
        <f>C35</f>
        <v>0</v>
      </c>
      <c r="D34" s="14">
        <f t="shared" ref="D34:E34" si="11">D35</f>
        <v>628082.49</v>
      </c>
      <c r="E34" s="14">
        <f t="shared" si="11"/>
        <v>628082.49</v>
      </c>
      <c r="F34" s="25"/>
    </row>
    <row r="35" spans="1:6">
      <c r="A35" s="4" t="s">
        <v>10</v>
      </c>
      <c r="B35" s="15" t="s">
        <v>66</v>
      </c>
      <c r="C35" s="16">
        <f>C36</f>
        <v>0</v>
      </c>
      <c r="D35" s="16">
        <v>628082.49</v>
      </c>
      <c r="E35" s="16">
        <v>628082.49</v>
      </c>
      <c r="F35" s="25"/>
    </row>
    <row r="36" spans="1:6" ht="47.25">
      <c r="A36" s="26" t="s">
        <v>64</v>
      </c>
      <c r="B36" s="15" t="s">
        <v>67</v>
      </c>
      <c r="C36" s="16">
        <v>0</v>
      </c>
      <c r="D36" s="16">
        <v>628082.49</v>
      </c>
      <c r="E36" s="16">
        <v>628082.49</v>
      </c>
      <c r="F36" s="25"/>
    </row>
    <row r="37" spans="1:6">
      <c r="A37" s="3" t="s">
        <v>11</v>
      </c>
      <c r="B37" s="17" t="s">
        <v>86</v>
      </c>
      <c r="C37" s="14">
        <f>C38+C40</f>
        <v>1800400</v>
      </c>
      <c r="D37" s="14">
        <f t="shared" ref="D37:E37" si="12">D38+D40</f>
        <v>2872041.22</v>
      </c>
      <c r="E37" s="14">
        <f t="shared" si="12"/>
        <v>2611489.04</v>
      </c>
      <c r="F37" s="24">
        <f t="shared" si="2"/>
        <v>45.050491001999546</v>
      </c>
    </row>
    <row r="38" spans="1:6">
      <c r="A38" s="3" t="s">
        <v>12</v>
      </c>
      <c r="B38" s="17" t="s">
        <v>87</v>
      </c>
      <c r="C38" s="14">
        <f>C39</f>
        <v>0</v>
      </c>
      <c r="D38" s="14">
        <f t="shared" ref="D38:E38" si="13">D39</f>
        <v>229680</v>
      </c>
      <c r="E38" s="14">
        <f t="shared" si="13"/>
        <v>229680</v>
      </c>
      <c r="F38" s="24"/>
    </row>
    <row r="39" spans="1:6" ht="15.75">
      <c r="A39" s="27" t="s">
        <v>68</v>
      </c>
      <c r="B39" s="15" t="s">
        <v>88</v>
      </c>
      <c r="C39" s="18">
        <v>0</v>
      </c>
      <c r="D39" s="18">
        <v>229680</v>
      </c>
      <c r="E39" s="18">
        <v>229680</v>
      </c>
      <c r="F39" s="24"/>
    </row>
    <row r="40" spans="1:6">
      <c r="A40" s="3" t="s">
        <v>13</v>
      </c>
      <c r="B40" s="17" t="s">
        <v>89</v>
      </c>
      <c r="C40" s="19">
        <f>SUM(C41:C50)</f>
        <v>1800400</v>
      </c>
      <c r="D40" s="19">
        <f t="shared" ref="D40:E40" si="14">SUM(D41:D50)</f>
        <v>2642361.2200000002</v>
      </c>
      <c r="E40" s="19">
        <f t="shared" si="14"/>
        <v>2381809.04</v>
      </c>
      <c r="F40" s="24">
        <f t="shared" si="2"/>
        <v>32.293325927571658</v>
      </c>
    </row>
    <row r="41" spans="1:6" ht="47.25">
      <c r="A41" s="9" t="s">
        <v>69</v>
      </c>
      <c r="B41" s="15" t="s">
        <v>90</v>
      </c>
      <c r="C41" s="16">
        <v>482000</v>
      </c>
      <c r="D41" s="16">
        <v>360876</v>
      </c>
      <c r="E41" s="16">
        <v>306669.07</v>
      </c>
      <c r="F41" s="25">
        <f t="shared" si="2"/>
        <v>-36.375711618257256</v>
      </c>
    </row>
    <row r="42" spans="1:6" ht="63">
      <c r="A42" s="9" t="s">
        <v>70</v>
      </c>
      <c r="B42" s="15" t="s">
        <v>91</v>
      </c>
      <c r="C42" s="16">
        <v>40000</v>
      </c>
      <c r="D42" s="12">
        <v>835001.59</v>
      </c>
      <c r="E42" s="12">
        <v>628656.34</v>
      </c>
      <c r="F42" s="25">
        <f t="shared" si="2"/>
        <v>1471.64085</v>
      </c>
    </row>
    <row r="43" spans="1:6" ht="47.25" hidden="1">
      <c r="A43" s="9" t="s">
        <v>71</v>
      </c>
      <c r="B43" s="15" t="s">
        <v>94</v>
      </c>
      <c r="C43" s="16">
        <v>0</v>
      </c>
      <c r="D43" s="12">
        <v>0</v>
      </c>
      <c r="E43" s="12">
        <v>0</v>
      </c>
      <c r="F43" s="25" t="e">
        <f t="shared" si="2"/>
        <v>#DIV/0!</v>
      </c>
    </row>
    <row r="44" spans="1:6" ht="63">
      <c r="A44" s="9" t="s">
        <v>75</v>
      </c>
      <c r="B44" s="15" t="s">
        <v>124</v>
      </c>
      <c r="C44" s="16">
        <v>10000</v>
      </c>
      <c r="D44" s="12">
        <v>17756.990000000002</v>
      </c>
      <c r="E44" s="12">
        <v>17756.990000000002</v>
      </c>
      <c r="F44" s="25">
        <f t="shared" si="2"/>
        <v>77.569900000000018</v>
      </c>
    </row>
    <row r="45" spans="1:6" ht="78.75">
      <c r="A45" s="9" t="s">
        <v>123</v>
      </c>
      <c r="B45" s="15" t="s">
        <v>125</v>
      </c>
      <c r="C45" s="16">
        <v>1000000</v>
      </c>
      <c r="D45" s="12">
        <v>1000000</v>
      </c>
      <c r="E45" s="12">
        <v>1000000</v>
      </c>
      <c r="F45" s="25">
        <f t="shared" si="2"/>
        <v>0</v>
      </c>
    </row>
    <row r="46" spans="1:6" ht="47.25">
      <c r="A46" s="9" t="s">
        <v>72</v>
      </c>
      <c r="B46" s="15" t="s">
        <v>92</v>
      </c>
      <c r="C46" s="16">
        <v>20000</v>
      </c>
      <c r="D46" s="12">
        <v>0</v>
      </c>
      <c r="E46" s="12">
        <v>0</v>
      </c>
      <c r="F46" s="25">
        <f t="shared" si="2"/>
        <v>-100</v>
      </c>
    </row>
    <row r="47" spans="1:6" ht="47.25">
      <c r="A47" s="9" t="s">
        <v>73</v>
      </c>
      <c r="B47" s="15" t="s">
        <v>93</v>
      </c>
      <c r="C47" s="16">
        <v>248400</v>
      </c>
      <c r="D47" s="13">
        <v>365447.64</v>
      </c>
      <c r="E47" s="13">
        <v>365447.64</v>
      </c>
      <c r="F47" s="25">
        <f t="shared" si="2"/>
        <v>47.120628019323675</v>
      </c>
    </row>
    <row r="48" spans="1:6" ht="31.5">
      <c r="A48" s="9" t="s">
        <v>74</v>
      </c>
      <c r="B48" s="15" t="s">
        <v>95</v>
      </c>
      <c r="C48" s="16">
        <v>0</v>
      </c>
      <c r="D48" s="13">
        <v>63279</v>
      </c>
      <c r="E48" s="13">
        <v>63279</v>
      </c>
      <c r="F48" s="24"/>
    </row>
    <row r="49" spans="1:6" ht="63" hidden="1">
      <c r="A49" s="9" t="s">
        <v>75</v>
      </c>
      <c r="B49" s="15" t="s">
        <v>96</v>
      </c>
      <c r="C49" s="16">
        <v>0</v>
      </c>
      <c r="D49" s="13"/>
      <c r="E49" s="13"/>
      <c r="F49" s="24"/>
    </row>
    <row r="50" spans="1:6" ht="63" hidden="1">
      <c r="A50" s="9" t="s">
        <v>76</v>
      </c>
      <c r="B50" s="15" t="s">
        <v>97</v>
      </c>
      <c r="C50" s="16">
        <v>0</v>
      </c>
      <c r="D50" s="16"/>
      <c r="E50" s="16"/>
      <c r="F50" s="24"/>
    </row>
    <row r="51" spans="1:6">
      <c r="A51" s="3" t="s">
        <v>14</v>
      </c>
      <c r="B51" s="17" t="s">
        <v>98</v>
      </c>
      <c r="C51" s="14">
        <f>C52</f>
        <v>10000</v>
      </c>
      <c r="D51" s="14">
        <f t="shared" ref="D51:E52" si="15">D52</f>
        <v>5000</v>
      </c>
      <c r="E51" s="14">
        <f t="shared" si="15"/>
        <v>5000</v>
      </c>
      <c r="F51" s="24">
        <f t="shared" si="2"/>
        <v>-50</v>
      </c>
    </row>
    <row r="52" spans="1:6" ht="31.5">
      <c r="A52" s="9" t="s">
        <v>15</v>
      </c>
      <c r="B52" s="15" t="s">
        <v>99</v>
      </c>
      <c r="C52" s="16">
        <f>C53</f>
        <v>10000</v>
      </c>
      <c r="D52" s="16">
        <f t="shared" si="15"/>
        <v>5000</v>
      </c>
      <c r="E52" s="16">
        <f t="shared" si="15"/>
        <v>5000</v>
      </c>
      <c r="F52" s="24">
        <f t="shared" si="2"/>
        <v>-50</v>
      </c>
    </row>
    <row r="53" spans="1:6" ht="47.25">
      <c r="A53" s="9" t="s">
        <v>77</v>
      </c>
      <c r="B53" s="15" t="s">
        <v>100</v>
      </c>
      <c r="C53" s="16">
        <v>10000</v>
      </c>
      <c r="D53" s="16">
        <v>5000</v>
      </c>
      <c r="E53" s="16">
        <v>5000</v>
      </c>
      <c r="F53" s="24">
        <f t="shared" si="2"/>
        <v>-50</v>
      </c>
    </row>
    <row r="54" spans="1:6">
      <c r="A54" s="3" t="s">
        <v>18</v>
      </c>
      <c r="B54" s="17" t="s">
        <v>101</v>
      </c>
      <c r="C54" s="14">
        <f>C55</f>
        <v>300000</v>
      </c>
      <c r="D54" s="14">
        <f t="shared" ref="D54:E55" si="16">D55</f>
        <v>292277.15999999997</v>
      </c>
      <c r="E54" s="14">
        <f t="shared" si="16"/>
        <v>292277.15999999997</v>
      </c>
      <c r="F54" s="24">
        <f t="shared" si="2"/>
        <v>-2.5742800000000017</v>
      </c>
    </row>
    <row r="55" spans="1:6">
      <c r="A55" s="3" t="s">
        <v>19</v>
      </c>
      <c r="B55" s="17" t="s">
        <v>102</v>
      </c>
      <c r="C55" s="14">
        <f>C56</f>
        <v>300000</v>
      </c>
      <c r="D55" s="14">
        <f t="shared" si="16"/>
        <v>292277.15999999997</v>
      </c>
      <c r="E55" s="14">
        <f t="shared" si="16"/>
        <v>292277.15999999997</v>
      </c>
      <c r="F55" s="24">
        <f t="shared" si="2"/>
        <v>-2.5742800000000017</v>
      </c>
    </row>
    <row r="56" spans="1:6" ht="63">
      <c r="A56" s="26" t="s">
        <v>78</v>
      </c>
      <c r="B56" s="15" t="s">
        <v>103</v>
      </c>
      <c r="C56" s="16">
        <v>300000</v>
      </c>
      <c r="D56" s="16">
        <v>292277.15999999997</v>
      </c>
      <c r="E56" s="16">
        <v>292277.15999999997</v>
      </c>
      <c r="F56" s="25">
        <f t="shared" si="2"/>
        <v>-2.5742800000000017</v>
      </c>
    </row>
    <row r="57" spans="1:6">
      <c r="A57" s="3" t="s">
        <v>20</v>
      </c>
      <c r="B57" s="17" t="s">
        <v>105</v>
      </c>
      <c r="C57" s="14">
        <f>C58</f>
        <v>20000</v>
      </c>
      <c r="D57" s="14">
        <f t="shared" ref="D57:E58" si="17">D58</f>
        <v>0</v>
      </c>
      <c r="E57" s="14">
        <f t="shared" si="17"/>
        <v>0</v>
      </c>
      <c r="F57" s="24">
        <f t="shared" si="2"/>
        <v>-100</v>
      </c>
    </row>
    <row r="58" spans="1:6" ht="15" customHeight="1">
      <c r="A58" s="6" t="s">
        <v>79</v>
      </c>
      <c r="B58" s="17" t="s">
        <v>106</v>
      </c>
      <c r="C58" s="14">
        <f>C59</f>
        <v>20000</v>
      </c>
      <c r="D58" s="14">
        <f t="shared" si="17"/>
        <v>0</v>
      </c>
      <c r="E58" s="14">
        <f t="shared" si="17"/>
        <v>0</v>
      </c>
      <c r="F58" s="24">
        <f t="shared" si="2"/>
        <v>-100</v>
      </c>
    </row>
    <row r="59" spans="1:6" ht="51.75" customHeight="1">
      <c r="A59" s="10" t="s">
        <v>80</v>
      </c>
      <c r="B59" s="15" t="s">
        <v>107</v>
      </c>
      <c r="C59" s="16">
        <v>20000</v>
      </c>
      <c r="D59" s="16">
        <v>0</v>
      </c>
      <c r="E59" s="16">
        <v>0</v>
      </c>
      <c r="F59" s="25">
        <f t="shared" si="2"/>
        <v>-100</v>
      </c>
    </row>
    <row r="60" spans="1:6">
      <c r="A60" s="3" t="s">
        <v>16</v>
      </c>
      <c r="B60" s="17" t="s">
        <v>104</v>
      </c>
      <c r="C60" s="14">
        <f>C61</f>
        <v>1628043.4</v>
      </c>
      <c r="D60" s="14">
        <f t="shared" ref="D60:E60" si="18">D61</f>
        <v>1714024.58</v>
      </c>
      <c r="E60" s="14">
        <f t="shared" si="18"/>
        <v>1714024.58</v>
      </c>
      <c r="F60" s="24">
        <f t="shared" si="2"/>
        <v>5.2812584725935494</v>
      </c>
    </row>
    <row r="61" spans="1:6">
      <c r="A61" s="3" t="s">
        <v>17</v>
      </c>
      <c r="B61" s="17" t="s">
        <v>108</v>
      </c>
      <c r="C61" s="14">
        <f>SUM(C62:C66)</f>
        <v>1628043.4</v>
      </c>
      <c r="D61" s="14">
        <f t="shared" ref="D61:E61" si="19">SUM(D62:D66)</f>
        <v>1714024.58</v>
      </c>
      <c r="E61" s="14">
        <f t="shared" si="19"/>
        <v>1714024.58</v>
      </c>
      <c r="F61" s="24">
        <f t="shared" si="2"/>
        <v>5.2812584725935494</v>
      </c>
    </row>
    <row r="62" spans="1:6" ht="94.5">
      <c r="A62" s="9" t="s">
        <v>81</v>
      </c>
      <c r="B62" s="15" t="s">
        <v>109</v>
      </c>
      <c r="C62" s="16">
        <v>557700</v>
      </c>
      <c r="D62" s="20">
        <v>546829.02</v>
      </c>
      <c r="E62" s="20">
        <v>546829.02</v>
      </c>
      <c r="F62" s="25">
        <f t="shared" si="2"/>
        <v>-1.9492522861753656</v>
      </c>
    </row>
    <row r="63" spans="1:6" ht="46.5">
      <c r="A63" s="9" t="s">
        <v>82</v>
      </c>
      <c r="B63" s="15" t="s">
        <v>110</v>
      </c>
      <c r="C63" s="21">
        <v>578770.4</v>
      </c>
      <c r="D63" s="22">
        <v>671113.91</v>
      </c>
      <c r="E63" s="22">
        <v>671113.91</v>
      </c>
      <c r="F63" s="25">
        <f t="shared" si="2"/>
        <v>15.955119681310578</v>
      </c>
    </row>
    <row r="64" spans="1:6" ht="31.5">
      <c r="A64" s="9" t="s">
        <v>83</v>
      </c>
      <c r="B64" s="15" t="s">
        <v>111</v>
      </c>
      <c r="C64" s="21">
        <v>100</v>
      </c>
      <c r="D64" s="22">
        <v>12.65</v>
      </c>
      <c r="E64" s="22">
        <v>12.65</v>
      </c>
      <c r="F64" s="25">
        <f t="shared" si="2"/>
        <v>-87.35</v>
      </c>
    </row>
    <row r="65" spans="1:6" ht="141.75">
      <c r="A65" s="9" t="s">
        <v>84</v>
      </c>
      <c r="B65" s="15" t="s">
        <v>112</v>
      </c>
      <c r="C65" s="21">
        <v>147442</v>
      </c>
      <c r="D65" s="22">
        <v>147488</v>
      </c>
      <c r="E65" s="22">
        <v>147488</v>
      </c>
      <c r="F65" s="25">
        <f t="shared" si="2"/>
        <v>3.1198708644765816E-2</v>
      </c>
    </row>
    <row r="66" spans="1:6" ht="157.5">
      <c r="A66" s="9" t="s">
        <v>85</v>
      </c>
      <c r="B66" s="15" t="s">
        <v>113</v>
      </c>
      <c r="C66" s="21">
        <v>344031</v>
      </c>
      <c r="D66" s="22">
        <v>348581</v>
      </c>
      <c r="E66" s="22">
        <v>348581</v>
      </c>
      <c r="F66" s="25">
        <f t="shared" si="2"/>
        <v>1.3225552348480392</v>
      </c>
    </row>
    <row r="67" spans="1:6">
      <c r="A67" s="11" t="s">
        <v>114</v>
      </c>
      <c r="B67" s="23"/>
      <c r="C67" s="19">
        <f>C60+C7</f>
        <v>7217550</v>
      </c>
      <c r="D67" s="19">
        <f t="shared" ref="D67:E67" si="20">D60+D7</f>
        <v>9181382.4500000011</v>
      </c>
      <c r="E67" s="19">
        <f t="shared" si="20"/>
        <v>8884014.379999999</v>
      </c>
      <c r="F67" s="24">
        <f t="shared" si="2"/>
        <v>23.08905902972613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2019-08-22T09:05:49Z</dcterms:modified>
</cp:coreProperties>
</file>