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OLE_LINK1" localSheetId="0">Лист2!$A$38</definedName>
  </definedNames>
  <calcPr calcId="124519"/>
</workbook>
</file>

<file path=xl/calcChain.xml><?xml version="1.0" encoding="utf-8"?>
<calcChain xmlns="http://schemas.openxmlformats.org/spreadsheetml/2006/main">
  <c r="E36" i="2"/>
  <c r="E25"/>
  <c r="E11"/>
  <c r="E10"/>
  <c r="B8"/>
  <c r="B7" s="1"/>
  <c r="D37"/>
  <c r="B37"/>
  <c r="C37"/>
  <c r="D33"/>
  <c r="D31" s="1"/>
  <c r="C33"/>
  <c r="C31" s="1"/>
  <c r="B33"/>
  <c r="B31" s="1"/>
  <c r="D21"/>
  <c r="C21"/>
  <c r="B21"/>
  <c r="B27"/>
  <c r="B26" s="1"/>
  <c r="E26" s="1"/>
  <c r="E38"/>
  <c r="E39"/>
  <c r="E28"/>
  <c r="E27"/>
  <c r="E20"/>
  <c r="E18"/>
  <c r="E17"/>
  <c r="E15"/>
  <c r="E9"/>
  <c r="E13"/>
  <c r="D40"/>
  <c r="C40"/>
  <c r="D35"/>
  <c r="C35"/>
  <c r="B40"/>
  <c r="B35"/>
  <c r="E35" s="1"/>
  <c r="D26"/>
  <c r="C26"/>
  <c r="D24"/>
  <c r="E24" s="1"/>
  <c r="C24"/>
  <c r="B24"/>
  <c r="D19"/>
  <c r="C19"/>
  <c r="B19"/>
  <c r="E19" s="1"/>
  <c r="C16"/>
  <c r="D14"/>
  <c r="C14"/>
  <c r="B16"/>
  <c r="B14" s="1"/>
  <c r="D12"/>
  <c r="C12"/>
  <c r="B12"/>
  <c r="D8"/>
  <c r="D7" s="1"/>
  <c r="D6" s="1"/>
  <c r="C8"/>
  <c r="C7" s="1"/>
  <c r="C6" s="1"/>
  <c r="E32"/>
  <c r="B6" l="1"/>
  <c r="E6" s="1"/>
  <c r="E12"/>
  <c r="E7"/>
  <c r="E8"/>
  <c r="B30"/>
  <c r="C30"/>
  <c r="E16"/>
  <c r="E37"/>
  <c r="E31"/>
  <c r="D30"/>
  <c r="E14"/>
  <c r="D29" l="1"/>
  <c r="D42" s="1"/>
  <c r="C29"/>
  <c r="C42" s="1"/>
  <c r="B29"/>
  <c r="B42" s="1"/>
  <c r="E30"/>
  <c r="E29" s="1"/>
  <c r="E42" l="1"/>
</calcChain>
</file>

<file path=xl/sharedStrings.xml><?xml version="1.0" encoding="utf-8"?>
<sst xmlns="http://schemas.openxmlformats.org/spreadsheetml/2006/main" count="45" uniqueCount="45">
  <si>
    <t>Наименование дохода</t>
  </si>
  <si>
    <t>Утвержденный план</t>
  </si>
  <si>
    <t xml:space="preserve">Уточненный план </t>
  </si>
  <si>
    <t>Отчет</t>
  </si>
  <si>
    <t>Темп прироста исполнения, %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</si>
  <si>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</si>
  <si>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</si>
  <si>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</si>
  <si>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</si>
  <si>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</si>
  <si>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</si>
  <si>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ДОХОДЫ ОТ ОКАЗАНИЯ ПЛАТНЫХ УСЛУГ (РАБОТ) И КОМПЕНСАЦИИ ЗАТРАТ ГОСУДАРСТВА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</si>
  <si>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</si>
  <si>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</si>
  <si>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</si>
  <si>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</si>
  <si>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ИТОГО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</si>
  <si>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</si>
  <si>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</si>
  <si>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</si>
  <si>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</si>
  <si>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</si>
  <si>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</si>
  <si>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  </t>
  </si>
  <si>
    <t xml:space="preserve">Земельный налог с физических лиц, обладающих земельным участком, расположенным в границах сельских поселений  </t>
  </si>
  <si>
    <t>Государственная пошлина за совершение нотариальных действий,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</si>
  <si>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компенсации затрат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</si>
  <si>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</si>
  <si>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</si>
  <si>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</si>
  <si>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</si>
  <si>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Субсидии </t>
  </si>
  <si>
    <t xml:space="preserve">Прочие субсидии  бюджетам сельских поселений 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</si>
  <si>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</si>
  <si>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</si>
  <si>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</si>
  <si>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рублей</t>
  </si>
  <si>
    <t>Приложение 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</si>
  <si>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</si>
  <si>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</si>
  <si>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</si>
  <si>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на поддержку мер по обеспечению сбаланстрованности бюджетов</t>
  </si>
  <si>
    <t>Дотации бюджетам сельских поселений на поддержку мер по обеспечению сбаланстрованности бюджетов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</si>
  <si>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федерадбных судов общей юрисдикции в Российской Федерации</t>
  </si>
  <si>
    <t>Сведения о фактических поступлениях доходов по видам доходов Введенского сельского поселения в сравнении с  утвержденными (установленными) решением о бюджете значениями за 2018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</si>
</sst>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 applyFill="1"/>
    <xf numFmtId="164" fontId="4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165" fontId="2" fillId="0" borderId="6" xfId="0" applyNumberFormat="1" applyFont="1" applyFill="1" applyBorder="1" applyAlignment="1">
      <alignment horizontal="right" vertical="top"/>
    </xf>
    <xf numFmtId="164" fontId="6" fillId="0" borderId="0" xfId="0" applyNumberFormat="1" applyFont="1"/>
    <xf numFmtId="0" fontId="6" fillId="0" borderId="0" xfId="0" applyFont="1"/>
    <xf numFmtId="0" fontId="1" fillId="0" borderId="5" xfId="0" applyFont="1" applyBorder="1" applyAlignment="1">
      <alignment horizontal="left" vertical="top" wrapText="1"/>
    </xf>
    <xf numFmtId="165" fontId="1" fillId="0" borderId="6" xfId="0" applyNumberFormat="1" applyFont="1" applyFill="1" applyBorder="1" applyAlignment="1">
      <alignment horizontal="right" vertical="top"/>
    </xf>
    <xf numFmtId="164" fontId="3" fillId="0" borderId="0" xfId="0" applyNumberFormat="1" applyFont="1"/>
    <xf numFmtId="4" fontId="2" fillId="0" borderId="6" xfId="0" applyNumberFormat="1" applyFont="1" applyFill="1" applyBorder="1" applyAlignment="1">
      <alignment horizontal="right" vertical="top"/>
    </xf>
    <xf numFmtId="4" fontId="2" fillId="0" borderId="6" xfId="0" applyNumberFormat="1" applyFont="1" applyBorder="1" applyAlignment="1">
      <alignment horizontal="right" vertical="top"/>
    </xf>
    <xf numFmtId="4" fontId="1" fillId="0" borderId="6" xfId="0" applyNumberFormat="1" applyFont="1" applyFill="1" applyBorder="1" applyAlignment="1">
      <alignment horizontal="right" vertical="top"/>
    </xf>
    <xf numFmtId="4" fontId="1" fillId="0" borderId="6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4" fontId="2" fillId="0" borderId="7" xfId="0" applyNumberFormat="1" applyFont="1" applyFill="1" applyBorder="1" applyAlignment="1">
      <alignment horizontal="right" vertical="top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1" fillId="0" borderId="7" xfId="0" applyNumberFormat="1" applyFont="1" applyFill="1" applyBorder="1" applyAlignment="1">
      <alignment horizontal="right" vertical="top"/>
    </xf>
    <xf numFmtId="0" fontId="9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4" fillId="0" borderId="0" xfId="0" applyFont="1" applyFill="1" applyAlignment="1">
      <alignment horizontal="right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sqref="A1:E1"/>
    </sheetView>
  </sheetViews>
  <sheetFormatPr defaultRowHeight="15"/>
  <cols>
    <col min="1" max="1" width="69.42578125" customWidth="1"/>
    <col min="2" max="3" width="15" customWidth="1"/>
    <col min="4" max="4" width="16.5703125" customWidth="1"/>
    <col min="5" max="5" width="13.85546875" customWidth="1"/>
  </cols>
  <sheetData>
    <row r="1" spans="1:8" s="1" customFormat="1" ht="34.5" customHeight="1">
      <c r="A1" s="37" t="s">
        <v>44</v>
      </c>
      <c r="B1" s="37"/>
      <c r="C1" s="37"/>
      <c r="D1" s="37"/>
      <c r="E1" s="37"/>
    </row>
    <row r="2" spans="1:8" s="1" customFormat="1" ht="12.75">
      <c r="A2" s="38" t="s">
        <v>37</v>
      </c>
      <c r="B2" s="38"/>
      <c r="C2" s="38"/>
      <c r="D2" s="38"/>
      <c r="E2" s="38"/>
    </row>
    <row r="3" spans="1:8" s="1" customFormat="1" ht="13.5" thickBot="1">
      <c r="A3" s="2"/>
      <c r="B3" s="3"/>
      <c r="C3" s="4"/>
      <c r="D3" s="4"/>
      <c r="E3" s="35" t="s">
        <v>36</v>
      </c>
    </row>
    <row r="4" spans="1:8" s="9" customFormat="1" ht="45.75" customHeight="1">
      <c r="A4" s="5" t="s">
        <v>0</v>
      </c>
      <c r="B4" s="6" t="s">
        <v>1</v>
      </c>
      <c r="C4" s="7" t="s">
        <v>2</v>
      </c>
      <c r="D4" s="7" t="s">
        <v>3</v>
      </c>
      <c r="E4" s="8" t="s">
        <v>4</v>
      </c>
    </row>
    <row r="5" spans="1:8" s="13" customFormat="1" ht="11.25" customHeight="1">
      <c r="A5" s="10">
        <v>1</v>
      </c>
      <c r="B5" s="11">
        <v>2</v>
      </c>
      <c r="C5" s="12">
        <v>3</v>
      </c>
      <c r="D5" s="12">
        <v>4</v>
      </c>
      <c r="E5" s="11">
        <v>5</v>
      </c>
    </row>
    <row r="6" spans="1:8" s="17" customFormat="1" ht="21" customHeight="1">
      <c r="A6" s="14" t="s">
        <v>5</v>
      </c>
      <c r="B6" s="22">
        <f>B7+B12+B14+B19+B24+B21</f>
        <v>1222000</v>
      </c>
      <c r="C6" s="22">
        <f>C7+C12+C14+C19+C24+C21</f>
        <v>1598570.2599999998</v>
      </c>
      <c r="D6" s="22">
        <f>D7+D12+D14+D19+D24+D21</f>
        <v>1614518.3299999998</v>
      </c>
      <c r="E6" s="15">
        <f>D6/B6-1</f>
        <v>0.32120976268412416</v>
      </c>
      <c r="F6" s="16"/>
      <c r="G6" s="16"/>
      <c r="H6" s="16"/>
    </row>
    <row r="7" spans="1:8" s="17" customFormat="1" ht="19.5" customHeight="1">
      <c r="A7" s="14" t="s">
        <v>6</v>
      </c>
      <c r="B7" s="21">
        <f>B8</f>
        <v>150000</v>
      </c>
      <c r="C7" s="21">
        <f t="shared" ref="C7:D7" si="0">C8</f>
        <v>181757.46</v>
      </c>
      <c r="D7" s="21">
        <f t="shared" si="0"/>
        <v>188712.85</v>
      </c>
      <c r="E7" s="15">
        <f t="shared" ref="E7:E42" si="1">D7/B7-1</f>
        <v>0.25808566666666666</v>
      </c>
      <c r="F7" s="16"/>
      <c r="G7" s="16"/>
      <c r="H7" s="16"/>
    </row>
    <row r="8" spans="1:8" s="1" customFormat="1" ht="18.75" customHeight="1">
      <c r="A8" s="18" t="s">
        <v>7</v>
      </c>
      <c r="B8" s="23">
        <f>B9+B10+B11</f>
        <v>150000</v>
      </c>
      <c r="C8" s="23">
        <f t="shared" ref="C8:D8" si="2">C9+C10+C11</f>
        <v>181757.46</v>
      </c>
      <c r="D8" s="23">
        <f t="shared" si="2"/>
        <v>188712.85</v>
      </c>
      <c r="E8" s="19">
        <f>D8/B8-1</f>
        <v>0.25808566666666666</v>
      </c>
      <c r="F8" s="20"/>
      <c r="G8" s="20"/>
      <c r="H8" s="20"/>
    </row>
    <row r="9" spans="1:8" s="1" customFormat="1" ht="63.75" customHeight="1">
      <c r="A9" s="18" t="s">
        <v>17</v>
      </c>
      <c r="B9" s="23">
        <v>150000</v>
      </c>
      <c r="C9" s="24">
        <v>181000</v>
      </c>
      <c r="D9" s="24">
        <v>187955.39</v>
      </c>
      <c r="E9" s="19">
        <f t="shared" ref="E9:E11" si="3">D9/B9-1</f>
        <v>0.25303593333333341</v>
      </c>
      <c r="F9" s="20"/>
      <c r="G9" s="20"/>
      <c r="H9" s="20"/>
    </row>
    <row r="10" spans="1:8" s="1" customFormat="1" ht="94.5" customHeight="1">
      <c r="A10" s="18" t="s">
        <v>18</v>
      </c>
      <c r="B10" s="23">
        <v>0</v>
      </c>
      <c r="C10" s="24">
        <v>590</v>
      </c>
      <c r="D10" s="24">
        <v>590</v>
      </c>
      <c r="E10" s="19" t="e">
        <f t="shared" si="3"/>
        <v>#DIV/0!</v>
      </c>
      <c r="F10" s="20"/>
      <c r="G10" s="20"/>
      <c r="H10" s="20"/>
    </row>
    <row r="11" spans="1:8" s="1" customFormat="1" ht="48" customHeight="1">
      <c r="A11" s="18" t="s">
        <v>19</v>
      </c>
      <c r="B11" s="23">
        <v>0</v>
      </c>
      <c r="C11" s="24">
        <v>167.46</v>
      </c>
      <c r="D11" s="24">
        <v>167.46</v>
      </c>
      <c r="E11" s="19" t="e">
        <f t="shared" si="3"/>
        <v>#DIV/0!</v>
      </c>
      <c r="F11" s="20"/>
      <c r="G11" s="20"/>
      <c r="H11" s="20"/>
    </row>
    <row r="12" spans="1:8" s="17" customFormat="1" ht="18.75" customHeight="1">
      <c r="A12" s="14" t="s">
        <v>8</v>
      </c>
      <c r="B12" s="21">
        <f>B13</f>
        <v>2000</v>
      </c>
      <c r="C12" s="21">
        <f t="shared" ref="C12:D12" si="4">C13</f>
        <v>34433.4</v>
      </c>
      <c r="D12" s="21">
        <f t="shared" si="4"/>
        <v>34433.4</v>
      </c>
      <c r="E12" s="15">
        <f>D12/B12-1</f>
        <v>16.216699999999999</v>
      </c>
      <c r="F12" s="16"/>
      <c r="G12" s="16"/>
      <c r="H12" s="16"/>
    </row>
    <row r="13" spans="1:8" s="1" customFormat="1" ht="18.75" customHeight="1">
      <c r="A13" s="18" t="s">
        <v>9</v>
      </c>
      <c r="B13" s="23">
        <v>2000</v>
      </c>
      <c r="C13" s="24">
        <v>34433.4</v>
      </c>
      <c r="D13" s="24">
        <v>34433.4</v>
      </c>
      <c r="E13" s="19">
        <f>D13/B13-1</f>
        <v>16.216699999999999</v>
      </c>
      <c r="F13" s="20"/>
      <c r="G13" s="20"/>
      <c r="H13" s="20"/>
    </row>
    <row r="14" spans="1:8" s="17" customFormat="1" ht="15.75" customHeight="1">
      <c r="A14" s="25" t="s">
        <v>20</v>
      </c>
      <c r="B14" s="21">
        <f>B15+B16</f>
        <v>1030000</v>
      </c>
      <c r="C14" s="21">
        <f t="shared" ref="C14:D14" si="5">C15+C16</f>
        <v>1351000</v>
      </c>
      <c r="D14" s="21">
        <f t="shared" si="5"/>
        <v>1359992.68</v>
      </c>
      <c r="E14" s="15">
        <f t="shared" si="1"/>
        <v>0.32038124271844648</v>
      </c>
      <c r="F14" s="16"/>
      <c r="G14" s="16"/>
      <c r="H14" s="16"/>
    </row>
    <row r="15" spans="1:8" s="17" customFormat="1" ht="50.25" customHeight="1">
      <c r="A15" s="27" t="s">
        <v>21</v>
      </c>
      <c r="B15" s="31">
        <v>30000</v>
      </c>
      <c r="C15" s="31">
        <v>90000</v>
      </c>
      <c r="D15" s="31">
        <v>90297.99</v>
      </c>
      <c r="E15" s="19">
        <f t="shared" si="1"/>
        <v>2.0099330000000002</v>
      </c>
      <c r="F15" s="16"/>
      <c r="G15" s="16"/>
      <c r="H15" s="16"/>
    </row>
    <row r="16" spans="1:8" s="17" customFormat="1" ht="18.75" customHeight="1">
      <c r="A16" s="32" t="s">
        <v>22</v>
      </c>
      <c r="B16" s="26">
        <f>B17+B18</f>
        <v>1000000</v>
      </c>
      <c r="C16" s="26">
        <f t="shared" ref="C16" si="6">C17+C18</f>
        <v>1261000</v>
      </c>
      <c r="D16" s="26">
        <v>1269694.69</v>
      </c>
      <c r="E16" s="15">
        <f t="shared" si="1"/>
        <v>0.2696946899999999</v>
      </c>
      <c r="F16" s="16"/>
      <c r="G16" s="16"/>
      <c r="H16" s="16"/>
    </row>
    <row r="17" spans="1:8" s="17" customFormat="1" ht="34.5" customHeight="1">
      <c r="A17" s="27" t="s">
        <v>23</v>
      </c>
      <c r="B17" s="31">
        <v>400000</v>
      </c>
      <c r="C17" s="24">
        <v>439000</v>
      </c>
      <c r="D17" s="24">
        <v>439000</v>
      </c>
      <c r="E17" s="19">
        <f t="shared" si="1"/>
        <v>9.749999999999992E-2</v>
      </c>
      <c r="F17" s="16"/>
      <c r="G17" s="16"/>
      <c r="H17" s="16"/>
    </row>
    <row r="18" spans="1:8" s="17" customFormat="1" ht="33.75" customHeight="1">
      <c r="A18" s="28" t="s">
        <v>24</v>
      </c>
      <c r="B18" s="31">
        <v>600000</v>
      </c>
      <c r="C18" s="24">
        <v>822000</v>
      </c>
      <c r="D18" s="24">
        <v>830831.25</v>
      </c>
      <c r="E18" s="19">
        <f t="shared" si="1"/>
        <v>0.38471875</v>
      </c>
      <c r="F18" s="16"/>
      <c r="G18" s="16"/>
      <c r="H18" s="16"/>
    </row>
    <row r="19" spans="1:8" s="17" customFormat="1" ht="18.75" customHeight="1">
      <c r="A19" s="14" t="s">
        <v>10</v>
      </c>
      <c r="B19" s="21">
        <f>B20</f>
        <v>10000</v>
      </c>
      <c r="C19" s="21">
        <f t="shared" ref="C19:D19" si="7">C20</f>
        <v>23700</v>
      </c>
      <c r="D19" s="21">
        <f t="shared" si="7"/>
        <v>23700</v>
      </c>
      <c r="E19" s="15">
        <f t="shared" si="1"/>
        <v>1.37</v>
      </c>
      <c r="F19" s="16"/>
      <c r="G19" s="16"/>
      <c r="H19" s="16"/>
    </row>
    <row r="20" spans="1:8" s="17" customFormat="1" ht="64.5" customHeight="1">
      <c r="A20" s="18" t="s">
        <v>25</v>
      </c>
      <c r="B20" s="23">
        <v>10000</v>
      </c>
      <c r="C20" s="24">
        <v>23700</v>
      </c>
      <c r="D20" s="24">
        <v>23700</v>
      </c>
      <c r="E20" s="19">
        <f t="shared" si="1"/>
        <v>1.37</v>
      </c>
      <c r="F20" s="16"/>
      <c r="G20" s="16"/>
      <c r="H20" s="16"/>
    </row>
    <row r="21" spans="1:8" s="17" customFormat="1" ht="42" customHeight="1">
      <c r="A21" s="14" t="s">
        <v>38</v>
      </c>
      <c r="B21" s="21">
        <f>B22+B23</f>
        <v>0</v>
      </c>
      <c r="C21" s="21">
        <f t="shared" ref="C21:D21" si="8">C22+C23</f>
        <v>7679.4</v>
      </c>
      <c r="D21" s="21">
        <f t="shared" si="8"/>
        <v>7679.4</v>
      </c>
      <c r="E21" s="15"/>
      <c r="F21" s="16"/>
      <c r="G21" s="16"/>
      <c r="H21" s="16"/>
    </row>
    <row r="22" spans="1:8" s="17" customFormat="1" ht="67.5" customHeight="1">
      <c r="A22" s="18" t="s">
        <v>39</v>
      </c>
      <c r="B22" s="23">
        <v>0</v>
      </c>
      <c r="C22" s="24">
        <v>6682.79</v>
      </c>
      <c r="D22" s="24">
        <v>6682.79</v>
      </c>
      <c r="E22" s="19"/>
      <c r="F22" s="16"/>
      <c r="G22" s="16"/>
      <c r="H22" s="16"/>
    </row>
    <row r="23" spans="1:8" s="17" customFormat="1" ht="67.5" customHeight="1">
      <c r="A23" s="18" t="s">
        <v>40</v>
      </c>
      <c r="B23" s="23">
        <v>0</v>
      </c>
      <c r="C23" s="24">
        <v>996.61</v>
      </c>
      <c r="D23" s="24">
        <v>996.61</v>
      </c>
      <c r="E23" s="19"/>
      <c r="F23" s="16"/>
      <c r="G23" s="16"/>
      <c r="H23" s="16"/>
    </row>
    <row r="24" spans="1:8" s="1" customFormat="1" ht="30.75" customHeight="1">
      <c r="A24" s="14" t="s">
        <v>11</v>
      </c>
      <c r="B24" s="21">
        <f>B25</f>
        <v>30000</v>
      </c>
      <c r="C24" s="21">
        <f t="shared" ref="C24:D24" si="9">C25</f>
        <v>0</v>
      </c>
      <c r="D24" s="21">
        <f t="shared" si="9"/>
        <v>0</v>
      </c>
      <c r="E24" s="15">
        <f t="shared" si="1"/>
        <v>-1</v>
      </c>
      <c r="F24" s="20"/>
      <c r="G24" s="20"/>
      <c r="H24" s="20"/>
    </row>
    <row r="25" spans="1:8" s="1" customFormat="1" ht="17.25" customHeight="1">
      <c r="A25" s="18" t="s">
        <v>26</v>
      </c>
      <c r="B25" s="23">
        <v>30000</v>
      </c>
      <c r="C25" s="24">
        <v>0</v>
      </c>
      <c r="D25" s="24">
        <v>0</v>
      </c>
      <c r="E25" s="19">
        <f t="shared" si="1"/>
        <v>-1</v>
      </c>
      <c r="F25" s="20"/>
      <c r="G25" s="20"/>
      <c r="H25" s="20"/>
    </row>
    <row r="26" spans="1:8" s="1" customFormat="1" ht="20.25" hidden="1" customHeight="1">
      <c r="A26" s="29" t="s">
        <v>12</v>
      </c>
      <c r="B26" s="21">
        <f>B27</f>
        <v>28800</v>
      </c>
      <c r="C26" s="21">
        <f t="shared" ref="C26:D26" si="10">C27+C28</f>
        <v>0</v>
      </c>
      <c r="D26" s="21">
        <f t="shared" si="10"/>
        <v>0</v>
      </c>
      <c r="E26" s="15">
        <f t="shared" si="1"/>
        <v>-1</v>
      </c>
      <c r="F26" s="20"/>
      <c r="G26" s="20"/>
      <c r="H26" s="20"/>
    </row>
    <row r="27" spans="1:8" s="1" customFormat="1" ht="21.75" hidden="1" customHeight="1">
      <c r="A27" s="27" t="s">
        <v>27</v>
      </c>
      <c r="B27" s="31">
        <f>B28</f>
        <v>28800</v>
      </c>
      <c r="C27" s="24">
        <v>0</v>
      </c>
      <c r="D27" s="24">
        <v>0</v>
      </c>
      <c r="E27" s="19">
        <f t="shared" si="1"/>
        <v>-1</v>
      </c>
      <c r="F27" s="20"/>
      <c r="G27" s="20"/>
      <c r="H27" s="20"/>
    </row>
    <row r="28" spans="1:8" s="1" customFormat="1" ht="17.25" hidden="1" customHeight="1">
      <c r="A28" s="27" t="s">
        <v>28</v>
      </c>
      <c r="B28" s="31">
        <v>28800</v>
      </c>
      <c r="C28" s="24">
        <v>0</v>
      </c>
      <c r="D28" s="24">
        <v>0</v>
      </c>
      <c r="E28" s="19">
        <f t="shared" si="1"/>
        <v>-1</v>
      </c>
      <c r="F28" s="20"/>
      <c r="G28" s="20"/>
      <c r="H28" s="20"/>
    </row>
    <row r="29" spans="1:8" s="1" customFormat="1" ht="21" customHeight="1">
      <c r="A29" s="30" t="s">
        <v>13</v>
      </c>
      <c r="B29" s="22">
        <f>B30</f>
        <v>5995550</v>
      </c>
      <c r="C29" s="22">
        <f t="shared" ref="C29:E29" si="11">C30</f>
        <v>7015008.4900000002</v>
      </c>
      <c r="D29" s="22">
        <f t="shared" si="11"/>
        <v>7015008.4900000002</v>
      </c>
      <c r="E29" s="22">
        <f t="shared" si="11"/>
        <v>0.17003585826154399</v>
      </c>
      <c r="F29" s="20"/>
      <c r="G29" s="20"/>
      <c r="H29" s="20"/>
    </row>
    <row r="30" spans="1:8" s="1" customFormat="1" ht="32.25" customHeight="1">
      <c r="A30" s="29" t="s">
        <v>14</v>
      </c>
      <c r="B30" s="21">
        <f>B31+B35+B37+B40</f>
        <v>5995550</v>
      </c>
      <c r="C30" s="21">
        <f>C31+C35+C37+C40</f>
        <v>7015008.4900000002</v>
      </c>
      <c r="D30" s="21">
        <f>D31+D35+D37+D40</f>
        <v>7015008.4900000002</v>
      </c>
      <c r="E30" s="15">
        <f t="shared" si="1"/>
        <v>0.17003585826154399</v>
      </c>
      <c r="F30" s="20"/>
      <c r="G30" s="20"/>
      <c r="H30" s="20"/>
    </row>
    <row r="31" spans="1:8" s="1" customFormat="1" ht="18.75" customHeight="1">
      <c r="A31" s="32" t="s">
        <v>29</v>
      </c>
      <c r="B31" s="26">
        <f>B32+B33</f>
        <v>4587800</v>
      </c>
      <c r="C31" s="26">
        <f t="shared" ref="C31:D31" si="12">C32+C33</f>
        <v>4669380</v>
      </c>
      <c r="D31" s="26">
        <f t="shared" si="12"/>
        <v>4669380</v>
      </c>
      <c r="E31" s="15">
        <f>D31/B31-1</f>
        <v>1.7781943415144497E-2</v>
      </c>
      <c r="F31" s="20"/>
      <c r="G31" s="20"/>
      <c r="H31" s="20"/>
    </row>
    <row r="32" spans="1:8" s="1" customFormat="1" ht="36" customHeight="1">
      <c r="A32" s="27" t="s">
        <v>30</v>
      </c>
      <c r="B32" s="31">
        <v>4587800</v>
      </c>
      <c r="C32" s="31">
        <v>4587800</v>
      </c>
      <c r="D32" s="31">
        <v>4587800</v>
      </c>
      <c r="E32" s="19">
        <f>D32/B32-1</f>
        <v>0</v>
      </c>
      <c r="F32" s="20"/>
      <c r="G32" s="20"/>
      <c r="H32" s="20"/>
    </row>
    <row r="33" spans="1:8" s="1" customFormat="1" ht="36" customHeight="1">
      <c r="A33" s="32" t="s">
        <v>41</v>
      </c>
      <c r="B33" s="26">
        <f>B34</f>
        <v>0</v>
      </c>
      <c r="C33" s="26">
        <f t="shared" ref="C33:D33" si="13">C34</f>
        <v>81580</v>
      </c>
      <c r="D33" s="26">
        <f t="shared" si="13"/>
        <v>81580</v>
      </c>
      <c r="E33" s="15"/>
      <c r="F33" s="20"/>
      <c r="G33" s="20"/>
      <c r="H33" s="20"/>
    </row>
    <row r="34" spans="1:8" s="1" customFormat="1" ht="36" customHeight="1">
      <c r="A34" s="27" t="s">
        <v>42</v>
      </c>
      <c r="B34" s="31">
        <v>0</v>
      </c>
      <c r="C34" s="31">
        <v>81580</v>
      </c>
      <c r="D34" s="31">
        <v>81580</v>
      </c>
      <c r="E34" s="19"/>
      <c r="F34" s="20"/>
      <c r="G34" s="20"/>
      <c r="H34" s="20"/>
    </row>
    <row r="35" spans="1:8" s="1" customFormat="1" ht="18" customHeight="1">
      <c r="A35" s="32" t="s">
        <v>31</v>
      </c>
      <c r="B35" s="26">
        <f>B36</f>
        <v>1344031</v>
      </c>
      <c r="C35" s="26">
        <f t="shared" ref="C35:D35" si="14">C36</f>
        <v>1348581</v>
      </c>
      <c r="D35" s="26">
        <f t="shared" si="14"/>
        <v>1348581</v>
      </c>
      <c r="E35" s="19">
        <f t="shared" ref="E35:E36" si="15">D35/B35-1</f>
        <v>3.385338582220232E-3</v>
      </c>
      <c r="F35" s="20"/>
      <c r="G35" s="20"/>
      <c r="H35" s="20"/>
    </row>
    <row r="36" spans="1:8" s="1" customFormat="1" ht="16.5" customHeight="1">
      <c r="A36" s="27" t="s">
        <v>32</v>
      </c>
      <c r="B36" s="31">
        <v>1344031</v>
      </c>
      <c r="C36" s="31">
        <v>1348581</v>
      </c>
      <c r="D36" s="31">
        <v>1348581</v>
      </c>
      <c r="E36" s="19">
        <f t="shared" si="15"/>
        <v>3.385338582220232E-3</v>
      </c>
      <c r="F36" s="20"/>
      <c r="G36" s="20"/>
      <c r="H36" s="20"/>
    </row>
    <row r="37" spans="1:8" s="1" customFormat="1" ht="36" customHeight="1">
      <c r="A37" s="32" t="s">
        <v>33</v>
      </c>
      <c r="B37" s="26">
        <f t="shared" ref="B37" si="16">B38+B39</f>
        <v>63719</v>
      </c>
      <c r="C37" s="26">
        <f>C38+C39</f>
        <v>76006</v>
      </c>
      <c r="D37" s="26">
        <f t="shared" ref="D37" si="17">D38+D39</f>
        <v>76006</v>
      </c>
      <c r="E37" s="19">
        <f t="shared" si="1"/>
        <v>0.19283102371349203</v>
      </c>
      <c r="F37" s="20"/>
      <c r="G37" s="20"/>
      <c r="H37" s="20"/>
    </row>
    <row r="38" spans="1:8" s="1" customFormat="1" ht="49.5" customHeight="1">
      <c r="A38" s="27" t="s">
        <v>34</v>
      </c>
      <c r="B38" s="31">
        <v>60600</v>
      </c>
      <c r="C38" s="31">
        <v>72887</v>
      </c>
      <c r="D38" s="31">
        <v>72887</v>
      </c>
      <c r="E38" s="19">
        <f t="shared" si="1"/>
        <v>0.20275577557755775</v>
      </c>
      <c r="F38" s="20"/>
      <c r="G38" s="20"/>
      <c r="H38" s="20"/>
    </row>
    <row r="39" spans="1:8" s="1" customFormat="1" ht="63" customHeight="1">
      <c r="A39" s="27" t="s">
        <v>43</v>
      </c>
      <c r="B39" s="31">
        <v>3119</v>
      </c>
      <c r="C39" s="31">
        <v>3119</v>
      </c>
      <c r="D39" s="31">
        <v>3119</v>
      </c>
      <c r="E39" s="19">
        <f>D39/B39-1</f>
        <v>0</v>
      </c>
      <c r="F39" s="20"/>
      <c r="G39" s="20"/>
      <c r="H39" s="20"/>
    </row>
    <row r="40" spans="1:8" s="1" customFormat="1" ht="21" customHeight="1">
      <c r="A40" s="33" t="s">
        <v>15</v>
      </c>
      <c r="B40" s="26">
        <f>B41</f>
        <v>0</v>
      </c>
      <c r="C40" s="26">
        <f t="shared" ref="C40:D40" si="18">C41</f>
        <v>921041.49</v>
      </c>
      <c r="D40" s="26">
        <f t="shared" si="18"/>
        <v>921041.49</v>
      </c>
      <c r="E40" s="15"/>
      <c r="F40" s="20"/>
      <c r="G40" s="20"/>
      <c r="H40" s="20"/>
    </row>
    <row r="41" spans="1:8" s="1" customFormat="1" ht="65.25" customHeight="1">
      <c r="A41" s="34" t="s">
        <v>35</v>
      </c>
      <c r="B41" s="31">
        <v>0</v>
      </c>
      <c r="C41" s="31">
        <v>921041.49</v>
      </c>
      <c r="D41" s="31">
        <v>921041.49</v>
      </c>
      <c r="E41" s="15"/>
      <c r="F41" s="20"/>
      <c r="G41" s="20"/>
      <c r="H41" s="20"/>
    </row>
    <row r="42" spans="1:8" s="1" customFormat="1" ht="21" customHeight="1">
      <c r="A42" s="36" t="s">
        <v>16</v>
      </c>
      <c r="B42" s="22">
        <f>B29+B6</f>
        <v>7217550</v>
      </c>
      <c r="C42" s="22">
        <f>C29+C6</f>
        <v>8613578.75</v>
      </c>
      <c r="D42" s="22">
        <f>D29+D6</f>
        <v>8629526.8200000003</v>
      </c>
      <c r="E42" s="15">
        <f t="shared" si="1"/>
        <v>0.19563104100421902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Лист2!OLE_LINK1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2019-08-22T09:04:21Z</dcterms:modified>
</cp:coreProperties>
</file>