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790" firstSheet="2" activeTab="9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6" sheetId="6" r:id="rId6"/>
    <sheet name="Приложение 7" sheetId="7" r:id="rId7"/>
    <sheet name="Приложение8" sheetId="8" r:id="rId8"/>
    <sheet name="Приложение 9" sheetId="9" r:id="rId9"/>
    <sheet name="Приложение 10" sheetId="10" r:id="rId10"/>
    <sheet name="Приложение11" sheetId="11" r:id="rId11"/>
    <sheet name="Приложение 12" sheetId="12" r:id="rId12"/>
    <sheet name="Сведения на 01.01.2019г" sheetId="13" r:id="rId13"/>
    <sheet name="Сведения на 01.01.2020г" sheetId="14" r:id="rId14"/>
    <sheet name="Сведения на 01.01.2021г" sheetId="15" r:id="rId15"/>
  </sheets>
  <definedNames>
    <definedName name="OLE_LINK1" localSheetId="8">'Приложение 9'!#REF!</definedName>
    <definedName name="_xlnm.Print_Area" localSheetId="9">'Приложение 10'!$A$1:$N$39</definedName>
    <definedName name="_xlnm.Print_Area" localSheetId="6">'Приложение 7'!$A$1:$E$88</definedName>
    <definedName name="_xlnm.Print_Area" localSheetId="8">'Приложение 9'!$A$1:$H$42</definedName>
    <definedName name="_xlnm.Print_Area" localSheetId="5">'Приложение6'!$A$1:$D$95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<sst xmlns="http://schemas.openxmlformats.org/spreadsheetml/2006/main" count="926" uniqueCount="512">
  <si>
    <t>Сведения о верхнем пределе муниципального внутреннего долга Перемиловского сельского поселения на 01.01.2021 года.Верхний предел муниципального внутреннего долга Перемиловского сельского поселения по состоянию на 01.01.2021 года – 00,00 рублей, в т.ч. по муниципальным гарантиям – 00,00 рублей.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</si>
  <si>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01.01.2021 года( рублей)</t>
    </r>
  </si>
  <si>
    <t>Долг на 01.01.2021г.</t>
  </si>
  <si>
    <t>Увеличение долга в 2020 году</t>
  </si>
  <si>
    <t>Погашение долга в 2020 году</t>
  </si>
  <si>
    <t>Погашение долга в 2020году</t>
  </si>
  <si>
    <t>Долг на  01.01.2021г.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</si>
  <si>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 значения в соответствии с заключенными соглашениями</t>
  </si>
  <si>
    <t>000 2 02 200000 00 0000151</t>
  </si>
  <si>
    <t>923 2 02 29999 10 0000 151</t>
  </si>
  <si>
    <t>000 2 02 15001 00 0000 151</t>
  </si>
  <si>
    <t>923 2 02 15001 10 0000 151</t>
  </si>
  <si>
    <t>000 2 02 10000 00 0000 151</t>
  </si>
  <si>
    <t>000 2 02 29999 00 0000 151</t>
  </si>
  <si>
    <t>923 2 02 35118 10 0000 151</t>
  </si>
  <si>
    <t>000 202 35118 00 0000 151</t>
  </si>
  <si>
    <t>000 2 02 30000 00 0000 151</t>
  </si>
  <si>
    <t>Прочие неналоговые доходы бюджетов сельских поселений</t>
  </si>
  <si>
    <t xml:space="preserve"> 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</si>
  <si>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000 1 16 23052 10 0000 140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</si>
  <si>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</si>
  <si>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</si>
  <si>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000 105 03000 01 0000 110</t>
  </si>
  <si>
    <t>000 106 06030 00 0000 110</t>
  </si>
  <si>
    <t>Земельный налог с организаций</t>
  </si>
  <si>
    <t>000 108 04000 01 0000 100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</si>
  <si>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</si>
  <si>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</si>
  <si>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</si>
  <si>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182 1 06 01030 10 0000 110</t>
  </si>
  <si>
    <t xml:space="preserve"> 182 106 06 03310 0000 110</t>
  </si>
  <si>
    <t>182  1060604310 0000 110</t>
  </si>
  <si>
    <t xml:space="preserve"> 923 2 02 15001 10 0000 151</t>
  </si>
  <si>
    <t>923  2 02 29999 10 0000 151</t>
  </si>
  <si>
    <t>923 2 08 05000 10 0000 180</t>
  </si>
  <si>
    <t>923  2 19 05000 10 0000 151</t>
  </si>
  <si>
    <t>923 1 08 04020 01 0000 110</t>
  </si>
  <si>
    <t>182 106 06033 10 0000 110</t>
  </si>
  <si>
    <t>Налоговые и неналоговые  доходы</t>
  </si>
  <si>
    <t>Приложение 3
к решению Совета сельского поселения
«О бюджете Перемиловского сельского поселения на 2018 год
 и на плановый период 2019 и 2020 годов "</t>
  </si>
  <si>
    <t xml:space="preserve">Приложение 4
к решению Совета сельского поселения
«О бюджете Перемиловского сельского поселения на 2018 год                                                                     и на плановый период 2019 и 2020годов "
</t>
  </si>
  <si>
    <t>бюджета сельского поселения на 2018 год и на  плановый период 2019 и 2020 годов</t>
  </si>
  <si>
    <t>2020 год</t>
  </si>
  <si>
    <t>на 2018год и на плановый период 2019 и 2020 годов »</t>
  </si>
  <si>
    <t>Перечень главных администраторов источников внутреннего финансирования дефицита бюджета Перемиловского сельского поселения  на 2018год и на  плановый период 2019и 2020 годов</t>
  </si>
  <si>
    <r>
      <t xml:space="preserve"> </t>
    </r>
    <r>
      <rPr>
        <sz val="12"/>
        <rFont val="Times New Roman"/>
        <family val="1"/>
      </rPr>
      <t>Организация  и осуществление  мероприятий по пожарной безопасности в Перемиловском сельском поселении  (Предоставление субсидий бюджетным, автономным учреждениям и иным некоммерческим организациям)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</si>
  <si>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местного самоуправления Перемиловского сельского поселения».</t>
    </r>
  </si>
  <si>
    <t>Подпрограмма «Обеспечение деятельности органов местного самоуправления»</t>
  </si>
  <si>
    <t>Основное мероприятие «Обеспечение деятельности Главы Перемиловского  сельского поселения»</t>
  </si>
  <si>
    <t>0500000000</t>
  </si>
  <si>
    <t>0510100000</t>
  </si>
  <si>
    <t>0510100110</t>
  </si>
  <si>
    <t>0530100180</t>
  </si>
  <si>
    <t>Основное мероприятие «Обеспечение деятельности администрации Перемиловского сельского поселения»</t>
  </si>
  <si>
    <t>0520100150</t>
  </si>
  <si>
    <t>Непрограммные направления деятельности  органов местного самоуправления Перемиловского сельского поселения</t>
  </si>
  <si>
    <t>0530100000</t>
  </si>
  <si>
    <t>Осуществление части полномочий   Шуйского муниципального района по  решению вопросов местного значения</t>
  </si>
  <si>
    <t>3300000000</t>
  </si>
  <si>
    <r>
      <t>Осуществление части полномочий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</si>
  <si>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Осуществление части полномочий по  содержанию и ремонту питьевых колодцев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</si>
  <si>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Осуществление части полномочий по  организации ритуальных услуг и содержанию мест захоронения(Закупка товаров, работ и услуг для государственных (муниципальных) нужд)</t>
  </si>
  <si>
    <t>Обеспечение функций администрации Перемиловского сельского поселения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</si>
  <si>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0510200120</t>
  </si>
  <si>
    <t>Обеспечение функций администрации Перемиловского сельского поселения   (Закупка товаров, работ и услуг для обеспечения государственных (муниципальных) нужд)</t>
  </si>
  <si>
    <t>Обеспечение функций администрации Перемиловского сельского поселения   (Иные бюджетные ассигнования)</t>
  </si>
  <si>
    <t>Подпрограмма «Муниципальное пенсионное обеспечение в Перемиловском  сельском поселении»</t>
  </si>
  <si>
    <t>0520000000</t>
  </si>
  <si>
    <t>Основное мероприятие «Организация муниципального пенсионного обеспечения»</t>
  </si>
  <si>
    <t>0520100000</t>
  </si>
  <si>
    <t>Осуществление дополнительного пенсионного обеспечения за выслугу лет муниципальным служащим, лицам, замещавшим выборные муниципальные должности муниципальной службы (Социальное обеспечение и иные выплаты населению)</t>
  </si>
  <si>
    <r>
      <t>Подпрограмма</t>
    </r>
    <r>
      <rPr>
        <b/>
        <sz val="12"/>
        <rFont val="Times New Roman"/>
        <family val="1"/>
      </rPr>
      <t xml:space="preserve"> «Информационно-программное обеспечение и организация бюджетного процесса»</t>
    </r>
  </si>
  <si>
    <t>0530000000</t>
  </si>
  <si>
    <t>Основное мероприятие «Повышение качества и доступности информации для решения вопросов местного значения»</t>
  </si>
  <si>
    <t>Обеспечение принципов прозрачности, открытости и эффективности местного самоуправления</t>
  </si>
  <si>
    <t xml:space="preserve">Распределение бюджетных ассигнований по целевым статьям (муниципальным 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поселения, группам видов расходов классификации расходов бюджета сельского поселения на 2018 год 
</t>
  </si>
  <si>
    <t>сумма руб. 2018год</t>
  </si>
  <si>
    <t>Перечень и коды главных администраторов доходов бюджета Перемиловского сельского поселения на 2018 год  и на  плановый период 2019 и 2020 годов</t>
  </si>
  <si>
    <r>
      <t>Обеспечение функций местных администраций</t>
    </r>
    <r>
      <rPr>
        <sz val="11"/>
        <rFont val="Times New Roman"/>
        <family val="1"/>
      </rPr>
      <t>(Закупка товаров, работ и услуг для государственных (муниципальных) нужд)</t>
    </r>
  </si>
  <si>
    <t>Обеспечение деятельности муниципального казенного учреждения «Перемиловский КДЦ «Родник» (Иные бюджетные ассигнования)</t>
  </si>
  <si>
    <t>Исполнение  муниципальных гарантий Перемиловского сельского поселения</t>
  </si>
  <si>
    <t>Прочие  субсидии</t>
  </si>
  <si>
    <t>Управление Федеральной налоговой службы по Ивановской области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</si>
  <si>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</si>
  <si>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</si>
  <si>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</si>
  <si>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Нормативы зачисления доходов в бюджет сельского поселения  на 2018 год  и на  плановый период 2019 и 2020 годов.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</si>
  <si>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</si>
  <si>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</si>
  <si>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923 2 19 05000 10 0000 151</t>
  </si>
  <si>
    <t>Код классификации доходов бюджетов</t>
  </si>
  <si>
    <t>Российской Федерации</t>
  </si>
  <si>
    <t>Наименование доходов</t>
  </si>
  <si>
    <t>000 1 00 00000 00 0000 000</t>
  </si>
  <si>
    <t xml:space="preserve">Основное мероприятие «Оплата коммунальных услуг, работ и услуг по содержанию имущества казны сельского поселения» </t>
  </si>
  <si>
    <t>0120100000</t>
  </si>
  <si>
    <t>Основное мероприятие подпрограммы  «Обеспечение деятельности и развитие учреждений культуры»</t>
  </si>
  <si>
    <r>
      <t xml:space="preserve">Подпрограмма </t>
    </r>
    <r>
      <rPr>
        <b/>
        <i/>
        <sz val="12"/>
        <rFont val="Times New Roman"/>
        <family val="1"/>
      </rPr>
      <t xml:space="preserve"> «</t>
    </r>
    <r>
      <rPr>
        <b/>
        <i/>
        <sz val="12"/>
        <color indexed="8"/>
        <rFont val="Times New Roman"/>
        <family val="1"/>
      </rPr>
      <t xml:space="preserve">Развитие физической культуры и массового спорта на территории Перемиловского сельского поселения»  </t>
    </r>
  </si>
  <si>
    <t>000 1 01 00000 00 0000 000</t>
  </si>
  <si>
    <t>Налоги на прибыль, доходы</t>
  </si>
  <si>
    <t>Налог на доходы физических лиц</t>
  </si>
  <si>
    <t>182 1 01 02010 01 0000 110</t>
  </si>
  <si>
    <t>182 1 01 02020 01 0000 110</t>
  </si>
  <si>
    <t>000 1 05 00000 00 0000 000</t>
  </si>
  <si>
    <t>Налоги на совокупный доход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</si>
  <si>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</si>
  <si>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</si>
  <si>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</si>
  <si>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</si>
  <si>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</si>
  <si>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</si>
  <si>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</si>
  <si>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</si>
  <si>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</si>
  <si>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</si>
  <si>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  муниципальной собственности</t>
  </si>
  <si>
    <t>000 1 11 09040 00 0000 120</t>
  </si>
  <si>
    <t>923 1 11 09045 10 0000 120</t>
  </si>
  <si>
    <t>000 2 00 00000 00 0000 000</t>
  </si>
  <si>
    <t>Безвозмездные поступления</t>
  </si>
  <si>
    <t>000 2 02 00000 00 0000 000</t>
  </si>
  <si>
    <t>Безвозмездные  поступления  от  других  бюджетов   бюджетной   системы Российской Федерации</t>
  </si>
  <si>
    <t>000 2 02 02000 00 0000 151</t>
  </si>
  <si>
    <t>923 2 02 02999 10 0000 151</t>
  </si>
  <si>
    <t>Сумма (руб)</t>
  </si>
  <si>
    <t>Основное мероприятие «Оценка недвижимости, признание прав и регулирование отношений по муниципальной собственности Перемиловского сельского поселения»</t>
  </si>
  <si>
    <t>Основное мероприятие «Оплата коммунальных услуг, работ и услуг по содержанию имущества казны сельского поселения»</t>
  </si>
  <si>
    <t>0100000000</t>
  </si>
  <si>
    <t>0110000000</t>
  </si>
  <si>
    <t>0110100010</t>
  </si>
  <si>
    <t>0120000000</t>
  </si>
  <si>
    <t>0120100020</t>
  </si>
  <si>
    <t>0300000000</t>
  </si>
  <si>
    <t>0310000000</t>
  </si>
  <si>
    <t>0310100000</t>
  </si>
  <si>
    <t xml:space="preserve">Опашка территорий населённых пунктов  (Закупка товаров, работ и услуг для государственных (муниципальных) нужд)  </t>
  </si>
  <si>
    <t>0310100050</t>
  </si>
  <si>
    <t>Основное мероприятие « Организация и обеспечение уличного освещения»</t>
  </si>
  <si>
    <t>Основное мероприятие«Организация благоустройства и озеленения территории»</t>
  </si>
  <si>
    <r>
      <t xml:space="preserve">Организация благоустройства и поддержания чистоты и порядка на территории  Перемиловского сельского поселения 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</si>
  <si>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Обеспечение деятельности муниципального казенного учреждения «Перемиловский КДЦ «Родник»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</si>
  <si>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«Перемиловский КДЦ «Родник» (Закупка товаров, работ и услуг для государственных (муниципальных) нужд)</t>
  </si>
  <si>
    <t>000 2 02 03119 00 0000 151</t>
  </si>
  <si>
    <t>Перечисления из бюджетов сельских 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</si>
  <si>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2 02 02999 10 0000 151</t>
  </si>
  <si>
    <t xml:space="preserve"> 202 030071 00 000 151</t>
  </si>
  <si>
    <t xml:space="preserve"> 2 02 03119 10 0000 151</t>
  </si>
  <si>
    <t>2018 год</t>
  </si>
  <si>
    <t>2019 год</t>
  </si>
  <si>
    <t>182 106 01030 10 0000 110</t>
  </si>
  <si>
    <t>182 10606043 10 0000 110</t>
  </si>
  <si>
    <t>923 108 04020 01 0000 110</t>
  </si>
  <si>
    <t>Обеспечение деятельности муниципального казенного учреждения «Перемиловский КДЦ «Родник»  (Иные бюджетные ассигнования)</t>
  </si>
  <si>
    <t>Основное мероприятие «Развитие физической культуры и массового спорта»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</si>
  <si>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мероприятий(Закупка товаров, работ и услуг для государственных (муниципальных) нужд</t>
  </si>
  <si>
    <t>3000000000</t>
  </si>
  <si>
    <t>3090000000</t>
  </si>
  <si>
    <t>Обеспечение функционирования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</si>
  <si>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(Закупка товаров, работ и услуг для государственных (муниципальных) нужд)</t>
  </si>
  <si>
    <t>Резервные фонды местных администраций .(Иные бюджетные ассигнования)</t>
  </si>
  <si>
    <t>Взносы в Совет муниципальных образований Ивановской области (Иные бюджетные ассигнования)</t>
  </si>
  <si>
    <t>3090090010</t>
  </si>
  <si>
    <t>3100000000</t>
  </si>
  <si>
    <t>3190000000</t>
  </si>
  <si>
    <t>3190051180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</si>
  <si>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</si>
  <si>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комиссариаты(Закупка товаров, работ и услуг для государственных (муниципальных) нужд)</t>
  </si>
  <si>
    <t>02</t>
  </si>
  <si>
    <t>03</t>
  </si>
  <si>
    <t>05</t>
  </si>
  <si>
    <t>08</t>
  </si>
  <si>
    <t>Резервные фонды местных администраций (Иные бюджетные ассигнования)</t>
  </si>
  <si>
    <t>Организация и проведение мероприятий, связанных с государственными праздниками, юбилейными и памятными датами Закупка товаров, работ и услуг для государственных (муниципальных) нужд)</t>
  </si>
  <si>
    <t>Взносы в Совет муниципальных образований Ивановской области Иные бюджетные ассигнования)</t>
  </si>
  <si>
    <t>Оплата коммунальных услуг, работ и услуг по содержанию имущества казны сельского поселения (Закупка товаров, работ и услуг для государственных (муниципальных) нужд)</t>
  </si>
  <si>
    <t>923 2 02 03119 10 0000 151</t>
  </si>
  <si>
    <t>Всего доходов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</si>
  <si>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</si>
  <si>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Земельный налог с организаций, обладающих земельным участком, расположенным в границах сельских поселений</t>
  </si>
  <si>
    <t xml:space="preserve">      Земельный налог с физических лиц, обладающих земельным участком, расположенным в границах сельских поселений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</si>
  <si>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</si>
  <si>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</si>
  <si>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Дотации бюджетам сельских поселений на выравнивание бюджетной обеспеченности</t>
  </si>
  <si>
    <t xml:space="preserve">      Прочие субсидии бюджетам сельских поселений</t>
  </si>
  <si>
    <t xml:space="preserve">      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</si>
  <si>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10</t>
  </si>
  <si>
    <t>0105</t>
  </si>
  <si>
    <t>Субвенции бюджетам сельских поселений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</si>
  <si>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</si>
  <si>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923 2 02 35120 10 0000 151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</si>
  <si>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</si>
  <si>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000 202 35082 00 0000 151</t>
  </si>
  <si>
    <t>000 202 35082 10 0000 151</t>
  </si>
  <si>
    <t>923 202 35082 10 0000 151</t>
  </si>
  <si>
    <t>Расходы по дезинфекции и дератизация от насекомых (Закупка товаров, работ и услуг для государственных (муниципальных) нужд)</t>
  </si>
  <si>
    <t>Реализация государственных полномочий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</si>
  <si>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 жилых помещений детям- сиротам и детям, оставшимся без попечения родителей, лицам из их числа  по договорам найма специализированных помещений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</si>
  <si>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</si>
  <si>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</si>
  <si>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34 0 00 00000</t>
  </si>
  <si>
    <t>34 9 00 51200</t>
  </si>
  <si>
    <t>32900R0820</t>
  </si>
  <si>
    <t>3490051200</t>
  </si>
  <si>
    <t>Составление (изменение) списков кандидатов в присяжные заседатели федеральных судов общей юрисдикции в Российской Федерации(Закупка товаров, работ и услуг для государственных (муниципальных) нужд)</t>
  </si>
  <si>
    <t xml:space="preserve">Предоставление  жилых помещений детям- сиротам и детям, оставшимся без попечения родителей, лицам из их числа  по договорам найма специализированных помещений (Капитальные вложения в объекты 
государственной (муниципальной) собственности)
</t>
  </si>
  <si>
    <t>Судебная система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</si>
  <si>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</si>
  <si>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</si>
  <si>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</si>
  <si>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</si>
  <si>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923 117 01050 10 0000 180</t>
  </si>
  <si>
    <t>Невыясненные поступления, зачисляемые в бюджеты сельских поселений</t>
  </si>
  <si>
    <t>Возврат остатков субсидии, субвенции и иных межбюджетных трансфертов, имеющих целевое назначение, прошлых лет из бюджетов  сельских поселений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</si>
  <si>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</si>
  <si>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</si>
  <si>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</si>
  <si>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Наименование дохода</t>
  </si>
  <si>
    <t>Неналоговые доходы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</si>
  <si>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</si>
  <si>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поселений за выполнение определенных функций</t>
  </si>
  <si>
    <t>Приложение  1</t>
  </si>
  <si>
    <t>В т.ч. по муниципальным гарантиям ( рублей)</t>
  </si>
  <si>
    <t>В т.ч.</t>
  </si>
  <si>
    <t>Кредиты банков</t>
  </si>
  <si>
    <t>Предоставление гарантий</t>
  </si>
  <si>
    <t>Исполнение гарантий (гарантийный случай)</t>
  </si>
  <si>
    <t>Исполнение гарантий</t>
  </si>
  <si>
    <t>Долг на 01.01.2018г.</t>
  </si>
  <si>
    <t>В т.ч. по муниципальным гарантиям (рублей)</t>
  </si>
  <si>
    <t>№ п/п</t>
  </si>
  <si>
    <t>Наименование</t>
  </si>
  <si>
    <t>Иные условия предоставления муниципальных гарантий</t>
  </si>
  <si>
    <t>к решению Совета сельского поселения</t>
  </si>
  <si>
    <t>«О бюджете Перемиловского сельского поселения</t>
  </si>
  <si>
    <t>Вид долгового обязательства</t>
  </si>
  <si>
    <t>Сумма (руб.)</t>
  </si>
  <si>
    <t>Муниципальные займы Перемиловского сельского поселения, осуществляемые путем выпуска ценных бумаг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</si>
  <si>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</si>
  <si>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</si>
  <si>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</si>
  <si>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</si>
  <si>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</si>
  <si>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</si>
  <si>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Программа</t>
  </si>
  <si>
    <t>муниципальных внутренних заимствований</t>
  </si>
  <si>
    <t>Перемиловского сельского поселения</t>
  </si>
  <si>
    <t>на 2018 год и на  плановый период 2019 и 2020годов</t>
  </si>
  <si>
    <t>2018год</t>
  </si>
  <si>
    <t>Программа муниципальных гарантий Перемиловского сельского поселения в валюте Российской  Федерации на 2018 годи на  плановый период 2019 и 2020 годов.</t>
  </si>
  <si>
    <t>Цель гарантирования</t>
  </si>
  <si>
    <t>Предоставление гарантий в  2018,2019,2020 годах не предусмотрено</t>
  </si>
  <si>
    <t>Наименование принципала</t>
  </si>
  <si>
    <t>Сумма гарантирования,  рублей</t>
  </si>
  <si>
    <t>Наличие права регрессного требования</t>
  </si>
  <si>
    <t>Проверка финансового состояния принципала</t>
  </si>
  <si>
    <t>1.1. Перечень подлежащих предоставлению муниципальных гарантий Перемиловского сельского поселения в 2018 годуи на  плановый период 2019 и 2020 годов .</t>
  </si>
  <si>
    <t>1.2. Общий объем бюджетных ассигнований, предусмотренных на исполнение муниципальных гарантий Перемиловского сельского поселения по возможным гарантийным случаям, в 2018году и на плановый период 2019-2020годы.</t>
  </si>
  <si>
    <t xml:space="preserve">Объем бюджетных ассигнований на исполнение гарантий по возможным гарантийным случаям по годам, рублей </t>
  </si>
  <si>
    <t>2020г.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</si>
  <si>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</si>
  <si>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Земельный налог с организаций, обладающих земельным участком, расположенным в границах сельских поселений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</si>
  <si>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</si>
  <si>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</si>
  <si>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</si>
  <si>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</si>
  <si>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</si>
  <si>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</si>
  <si>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Код классификации доходов бюджетов Российской Федерации</t>
  </si>
  <si>
    <t xml:space="preserve">Норматив % </t>
  </si>
  <si>
    <t>Код главного распорядителя</t>
  </si>
  <si>
    <t>Раздел</t>
  </si>
  <si>
    <t>Подраздел</t>
  </si>
  <si>
    <t>Целевая статья</t>
  </si>
  <si>
    <t>Вид</t>
  </si>
  <si>
    <t>расходов</t>
  </si>
  <si>
    <t>Администрация Перемиловского сельского поселения</t>
  </si>
  <si>
    <t>923 202 030071 00 000 151</t>
  </si>
  <si>
    <t>Итого</t>
  </si>
  <si>
    <t>01</t>
  </si>
  <si>
    <t>04</t>
  </si>
  <si>
    <t>Приложение 9</t>
  </si>
  <si>
    <t>Подпрограмма «Оценка недвижимости, признание прав и регулирование отношений по муниципальной собственности Перемиловского сельского поселения»</t>
  </si>
  <si>
    <t>Муниципальная программа сельского поселения  «Пожарная безопасность на территории Перемиловского сельского поселения»</t>
  </si>
  <si>
    <r>
      <t xml:space="preserve">Муниципальная программа сельского поселения 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Обеспечение мероприятий по благоустройству населенных пунктов Перемиловского сельского поселения»</t>
    </r>
  </si>
  <si>
    <r>
      <t xml:space="preserve">Подпрограмма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</t>
    </r>
    <r>
      <rPr>
        <i/>
        <sz val="12"/>
        <color indexed="8"/>
        <rFont val="Times New Roman"/>
        <family val="1"/>
      </rPr>
      <t>Организация и обеспечение уличного освещения на территории  Перемиловского сельского поселения»</t>
    </r>
  </si>
  <si>
    <r>
      <t xml:space="preserve">Подпрограмма </t>
    </r>
    <r>
      <rPr>
        <i/>
        <sz val="12"/>
        <rFont val="Times New Roman"/>
        <family val="1"/>
      </rPr>
      <t xml:space="preserve"> «</t>
    </r>
    <r>
      <rPr>
        <i/>
        <sz val="12"/>
        <color indexed="8"/>
        <rFont val="Times New Roman"/>
        <family val="1"/>
      </rPr>
      <t xml:space="preserve">Организация благоустройства и озеленения территории  Перемиловского сельского поселения»  </t>
    </r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</si>
  <si>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массовой культуры и спорта, на территории  Перемиловского сельского поселения»</t>
    </r>
  </si>
  <si>
    <r>
      <t xml:space="preserve">Подпрограмма </t>
    </r>
    <r>
      <rPr>
        <i/>
        <sz val="12"/>
        <rFont val="Times New Roman"/>
        <family val="1"/>
      </rPr>
      <t xml:space="preserve"> «</t>
    </r>
    <r>
      <rPr>
        <i/>
        <sz val="12"/>
        <color indexed="8"/>
        <rFont val="Times New Roman"/>
        <family val="1"/>
      </rPr>
      <t>Обеспечение деятельности и развитие учреждений культуры»</t>
    </r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</si>
  <si>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</si>
  <si>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000 1 08 04020 01 1000 110</t>
  </si>
  <si>
    <t>000 1 11 05035 10 0000 120</t>
  </si>
  <si>
    <t>000 1 11 09045 10 0000 120</t>
  </si>
  <si>
    <t>000 1 15 02050 10 0000 140</t>
  </si>
  <si>
    <t>000 1 17 01050 10 0000 180</t>
  </si>
  <si>
    <t>000 1 17 05050 10 0000 180</t>
  </si>
  <si>
    <t xml:space="preserve">Основное мероприятие «Прочее благоустройство»  </t>
  </si>
  <si>
    <t>Осуществление первичного воинского учета на территориях, где отсутствуют военные комиссариаты,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</si>
  <si>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(Закупка товаров, работ и услуг для государственных (муниципальных) нужд)</t>
  </si>
  <si>
    <t xml:space="preserve">Организация благоустройства и поддержания чистоты и порядка на территории  Перемиловского сельского поселения (Закупка товаров, работ и услуг для государственных (муниципальных) нужд)   </t>
  </si>
  <si>
    <t>Обеспечение деятельности муниципального казенного учреждения «Перемиловский КДЦ «Родник»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</si>
  <si>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(Закупка товаров, работ и услуг для государственных (муниципальных) нужд)</t>
  </si>
  <si>
    <t>2018г.</t>
  </si>
  <si>
    <t>Долг на 01.01.2018 г.</t>
  </si>
  <si>
    <t>Долг на 01.01.2019г.</t>
  </si>
  <si>
    <t>Увеличение долга в 2018 году</t>
  </si>
  <si>
    <t>Погашение долга в 2018 году</t>
  </si>
  <si>
    <t>За счет источников внутреннего финансирования дефицита местного бюджета</t>
  </si>
  <si>
    <t>_</t>
  </si>
  <si>
    <t>50 000,00</t>
  </si>
  <si>
    <t>Не программные направления деятельности  органов местного самоуправления Перемиловского сельского поселения</t>
  </si>
  <si>
    <t>Иные не программные мероприятия</t>
  </si>
  <si>
    <t>Код бюджетной классификации</t>
  </si>
  <si>
    <t xml:space="preserve">Наименование главного       </t>
  </si>
  <si>
    <t xml:space="preserve">администратора источников     </t>
  </si>
  <si>
    <t xml:space="preserve">внутреннего финансирования    </t>
  </si>
  <si>
    <t xml:space="preserve">дефицита </t>
  </si>
  <si>
    <t>главного администратора источников внутреннего финансирования дефицита</t>
  </si>
  <si>
    <t>источников внутреннего</t>
  </si>
  <si>
    <t xml:space="preserve">финансирования     </t>
  </si>
  <si>
    <t>дефицитов бюджетов</t>
  </si>
  <si>
    <t>Администрация Перемиловского сельского поселения Шуйского муниципального района Ивановской области</t>
  </si>
  <si>
    <t>01 05 02 01 10 0000 510</t>
  </si>
  <si>
    <t>Увеличение прочих остатков денежных средств бюджетов поселения</t>
  </si>
  <si>
    <t>01 05 02 01 10 0000 610</t>
  </si>
  <si>
    <t>Уменьшение прочих остатков денежных средств бюджетов поселения</t>
  </si>
  <si>
    <t>Приложение 6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</si>
  <si>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</si>
  <si>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</si>
  <si>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</si>
  <si>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</si>
  <si>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</si>
  <si>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</si>
  <si>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</si>
  <si>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</si>
  <si>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</si>
  <si>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</si>
  <si>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</si>
  <si>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</si>
  <si>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923 01 05 02 01 10 0000 510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</si>
  <si>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</si>
  <si>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</si>
  <si>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</si>
  <si>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</si>
  <si>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</si>
  <si>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</si>
  <si>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923 01 05 02 01 10 0000 610</t>
  </si>
  <si>
    <t>Приложение 5</t>
  </si>
  <si>
    <t>Источники внутреннего финансирования дефицита</t>
  </si>
  <si>
    <t>Организация  и осуществление  мероприятий по пожарной безопасности в Перемиловском сельском поселении  (Предоставление субсидий бюджетным, автономным учреждениям и иным некоммерческим организациям)</t>
  </si>
  <si>
    <t xml:space="preserve">Ведомственная структура расходов сельского поселения классификации расходов бюджета сельского поселения на 2018 год </t>
  </si>
  <si>
    <t>сумма  руб. 2018 год</t>
  </si>
  <si>
    <t>09</t>
  </si>
  <si>
    <t>3390010010</t>
  </si>
  <si>
    <t>Осуществление части полномочий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Федерации(Закупка товаров, работ и услуг для государственных (муниципальных) нужд)</t>
  </si>
  <si>
    <t>3390010020</t>
  </si>
  <si>
    <t>3390010030</t>
  </si>
  <si>
    <t>Ведомственная структура расходов сельского поселения классификации расходов бюджета сельского поселения на  плановый период 2019 и 2020 годов</t>
  </si>
  <si>
    <t>Обеспечение функций администрации Перемиловского сельского поселения (Закупка товаров, работ и услуг для государственных (муниципальных) нужд)</t>
  </si>
  <si>
    <t>Обеспечение функций администрации Перемиловского сельского поселения (Иные бюджетные ассигнования)</t>
  </si>
  <si>
    <r>
      <t>Обеспечение функций администрации Перемиловского сельского поселения  (</t>
    </r>
    <r>
      <rPr>
        <sz val="11"/>
        <color indexed="8"/>
        <rFont val="Times New Roman"/>
        <family val="1"/>
      </rPr>
      <t>Иные бюджетные ассигнования)</t>
    </r>
  </si>
  <si>
    <t>НАЦИОНАЛЬНАЯ ЭКОНОМИКА</t>
  </si>
  <si>
    <t>0400</t>
  </si>
  <si>
    <t>0409</t>
  </si>
  <si>
    <t>Дорожное хозяйство (дорожные фонды)</t>
  </si>
  <si>
    <t>Код классификации доходов бюджетов Российской Федерации, код главного администратора доходов  бюджета сельского поселения</t>
  </si>
  <si>
    <t xml:space="preserve">Наименование </t>
  </si>
  <si>
    <r>
      <t xml:space="preserve">Ремонт и содержание уличного освещения населённых пунктов (Закупка товаров, работ и услуг для государственных (муниципальных) нужд)   </t>
    </r>
    <r>
      <rPr>
        <sz val="12"/>
        <rFont val="Times New Roman"/>
        <family val="1"/>
      </rPr>
      <t xml:space="preserve"> </t>
    </r>
  </si>
  <si>
    <r>
      <t>Ремонт и содержание уличного освещения населённых пунктов (Закупка товаров, работ и услуг для государственных (муниципальных) нужд)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</si>
  <si>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Сумма  руб. 2018 год</t>
  </si>
  <si>
    <t>Сумма  руб. 2019 год</t>
  </si>
  <si>
    <t>2019г.</t>
  </si>
  <si>
    <t>Долг на 01.01.2019 г.</t>
  </si>
  <si>
    <t>Увеличение долга в 2019 году</t>
  </si>
  <si>
    <t>Увеличение долга в 2018году</t>
  </si>
  <si>
    <t>Погашение долга в 2019 году</t>
  </si>
  <si>
    <t>Погашение долга в 2019году</t>
  </si>
  <si>
    <t>Долг на 01.01.2020г.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</si>
  <si>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01.01.2019 года(рублей)</t>
    </r>
  </si>
  <si>
    <t>Приложение 11</t>
  </si>
  <si>
    <t>Приложение 7</t>
  </si>
  <si>
    <t>Приложение8</t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</si>
  <si>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управлением муниципальной собственностью Перемиловского сельского поселения»</t>
    </r>
  </si>
  <si>
    <t>0510000000</t>
  </si>
  <si>
    <t>Обеспечение деятельности Главы Перемиловского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</si>
  <si>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принципов прозрачности, открытости и эффективности местного самоуправления (Закупка товаров, работ и услуг для государственных (муниципальных) нужд)   </t>
  </si>
  <si>
    <t>Обеспечение деятельности муниципального казенного учреждения «Перемиловский КДЦ «Родник»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</si>
  <si>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за счет средств бюджета Ивановской области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</si>
  <si>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</si>
  <si>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 дезинфекции и дератизации от насекомых (Закупка товаров, работ и услуг для государственных (муниципальных) нужд)</t>
  </si>
  <si>
    <t>Расходы по дезинфекции и дератизации от насекомых (Закупка товаров, работ и услуг для государственных (муниципальных) нужд)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</si>
  <si>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</si>
  <si>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0510200000</t>
  </si>
  <si>
    <t>Вид расходов</t>
  </si>
  <si>
    <t>0110100000</t>
  </si>
  <si>
    <t>0200000000</t>
  </si>
  <si>
    <t>0210000000</t>
  </si>
  <si>
    <t>0210100000</t>
  </si>
  <si>
    <t>0210100030</t>
  </si>
  <si>
    <t>0210100040</t>
  </si>
  <si>
    <t>0210160010</t>
  </si>
  <si>
    <t>Подпрограмма «Энергосбережения и повышения энергетической эффективности»</t>
  </si>
  <si>
    <t>0320100000</t>
  </si>
  <si>
    <t>Основное мероприятие « Энергосбережения и повышения энергетической эффективности»</t>
  </si>
  <si>
    <t>0320100060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</si>
  <si>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</si>
  <si>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</si>
  <si>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0330000000</t>
  </si>
  <si>
    <t>0330100000</t>
  </si>
  <si>
    <t>0330100070</t>
  </si>
  <si>
    <t xml:space="preserve">Подпрограмма  «Прочее благоустройство на территории Перемиловского сельского поселения»  </t>
  </si>
  <si>
    <t>0340000000</t>
  </si>
  <si>
    <t>0340100000</t>
  </si>
  <si>
    <t>0340100080</t>
  </si>
  <si>
    <t xml:space="preserve">Основное мероприятие«Прочее благоустройство»  </t>
  </si>
  <si>
    <t>0320000000</t>
  </si>
  <si>
    <t>0400000000</t>
  </si>
  <si>
    <t>0410000000</t>
  </si>
  <si>
    <t>0410100000</t>
  </si>
  <si>
    <t>0410100090</t>
  </si>
  <si>
    <t>Расходы по отлову бродячих животных, дезинфекция и дератизация от насекомых (Закупка товаров, работ и услуг для государственных (муниципальных) нужд)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</si>
  <si>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Перемиловского сельского поселения</t>
  </si>
  <si>
    <t>0420000000</t>
  </si>
  <si>
    <t>0420100000</t>
  </si>
  <si>
    <t>0420100100</t>
  </si>
  <si>
    <t>3090000130</t>
  </si>
  <si>
    <t>3090000140</t>
  </si>
  <si>
    <t>04101S0340</t>
  </si>
  <si>
    <t xml:space="preserve"> Оплата коммунальных услуг, работ и услуг по содержанию имущества казны сельского поселения</t>
  </si>
  <si>
    <t>Оплата коммунальных услуг, работ и услуг по содержанию имущества казны сельского поселения</t>
  </si>
  <si>
    <t>Раздел, подраздел</t>
  </si>
  <si>
    <t>Сумма,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</si>
  <si>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</si>
  <si>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</si>
  <si>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</si>
  <si>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</si>
  <si>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</si>
  <si>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</si>
  <si>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</si>
  <si>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</si>
  <si>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</si>
  <si>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</si>
  <si>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</si>
  <si>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</si>
  <si>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</si>
  <si>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</si>
  <si>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</si>
  <si>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</si>
  <si>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</si>
  <si>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</si>
  <si>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</si>
  <si>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</si>
  <si>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</si>
  <si>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</si>
  <si>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</si>
  <si>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</si>
  <si>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</si>
  <si>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</si>
  <si>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</si>
  <si>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</si>
  <si>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</si>
  <si>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Приложение 12</t>
  </si>
  <si>
    <t>ВСЕГО</t>
  </si>
  <si>
    <t>Благоустройство</t>
  </si>
  <si>
    <t>Оценка недвижимости,составление технических и кадастровых планов, проведение землеустроительных работ, кадастрового учета  и оформление земельных участков в муниципальную собственность(Закупка товаров, работ и услуг для государственных (муниципальных) нужд)</t>
  </si>
  <si>
    <t>Подпрограмма  «Обеспечение первичных мер пожарной безопасности на территории Перемиловского сельского поселения»</t>
  </si>
  <si>
    <r>
      <t>Подпрограмма «</t>
    </r>
    <r>
      <rPr>
        <i/>
        <sz val="12"/>
        <rFont val="Times New Roman"/>
        <family val="1"/>
      </rPr>
      <t>Владение, пользование и распоряжение имуществом, находящимся в муниципальной собственности Перемиловского сельского поселения</t>
    </r>
  </si>
  <si>
    <t>Основное мероприятие«Обеспечение первичных мер пожарной безопасности на территории Перемиловского сельского поселения»</t>
  </si>
  <si>
    <t xml:space="preserve">   Замена светильников уличного освещения на энергосберегающие светильники (Закупка товаров, работ и услуг для государственных (муниципальных) нужд)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</si>
  <si>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пирсами(площадками), их очистка и углубление.(Закупка товаров, работ и услуг для государственных (муниципальных) нужд)</t>
  </si>
  <si>
    <r>
      <t>Подпрограмма «</t>
    </r>
    <r>
      <rPr>
        <i/>
        <sz val="12"/>
        <rFont val="Times New Roman"/>
        <family val="1"/>
      </rPr>
      <t>Владение, пользование и распоряжение имуществом, находящимся в муниципальной собственности Перемиловского сельского поселения»</t>
    </r>
    <r>
      <rPr>
        <i/>
        <sz val="12"/>
        <color indexed="8"/>
        <rFont val="Times New Roman"/>
        <family val="1"/>
      </rPr>
      <t xml:space="preserve"> </t>
    </r>
  </si>
  <si>
    <t>Подпрограмма  «Обеспечение первичных  мер пожарной безопасности на территории Перемиловского сельского поселения»</t>
  </si>
  <si>
    <t>Основное мероприятие«Обеспечение первичных  мер пожарной безопасности на территории Перемиловского сельского поселения»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</si>
  <si>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 (площадками), их очистка и углубление..(Закупка товаров, работ и услуг для государственных (муниципальных) нужд)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</si>
  <si>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 (площадками), их очистка и углубление.(Закупка товаров, работ и услуг для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</si>
  <si>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</si>
  <si>
    <t>3090000160</t>
  </si>
  <si>
    <t>13</t>
  </si>
  <si>
    <t>на 2018од и на плановый период 2019 и 2020 годов »</t>
  </si>
  <si>
    <t xml:space="preserve">Распределение бюджетных ассигнований по целевым статьям (муниципальным  программам Перемиловского сельского поселения и не включенным в муниципальные программы Перемиловского сельского поселения направлениям деятельности органов местного самоуправления Перемиловского сельского поселения, группам видов расходов классификации расходов бюджета сельского поселения  на  плановый период 2019 и 2020 годов
</t>
  </si>
  <si>
    <t>сумма руб.            2019 год</t>
  </si>
  <si>
    <t>сумма руб.         2020год</t>
  </si>
  <si>
    <r>
      <t>Муниципальная программа сельского поселения</t>
    </r>
    <r>
      <rPr>
        <b/>
        <sz val="12"/>
        <rFont val="Times New Roman"/>
        <family val="1"/>
      </rPr>
      <t xml:space="preserve"> «Совершенствование управлением муниципальной собственностью Перемиловского сельского поселения »</t>
    </r>
  </si>
  <si>
    <t>на 2018 год и на плановый период 2019 и 2020 годов "</t>
  </si>
  <si>
    <t>0410180340</t>
  </si>
  <si>
    <t>Основное мероприятие « Энергосбережение и повышения энергетической эффективности»</t>
  </si>
  <si>
    <t xml:space="preserve">Приложение 2
                               к решению Совета сельского поселения
                  «О бюджете Перемиловского сельского поселения на 2018 год   и на плановый период 2019 и 2020 годов "
</t>
  </si>
  <si>
    <t xml:space="preserve">   Доходы бюджета Перемиловского сельского поселения по кодам классификации доходов бюджетов на 2018 год   и на  плановый период 2019 и 2020 годов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</si>
  <si>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</si>
  <si>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 значения в соответствии с заключенными соглашениями</t>
  </si>
  <si>
    <t>923 2 02 40014 10 0000 151</t>
  </si>
  <si>
    <t>Долг на  01.01.2019 г.</t>
  </si>
  <si>
    <t xml:space="preserve">Сведения о верхнем пределе муниципального внутреннего долга Перемиловского сельского поселения на 01.01.2019 года.Верхний предел муниципального внутреннего долга Перемиловского сельского поселения по состоянию на 01.01.2019 года- 00,00  рублей, в т.ч. по муниципальным гарантиям – 00,00 рублей.
</t>
  </si>
  <si>
    <t xml:space="preserve">Сведения о верхнем пределе муниципального внутреннего долга Перемиловского сельского поселения на 01.01.2020 года.Верхний предел муниципального внутреннего долга Перемиловского сельского поселения по состоянию на 01.01.2020 года – 00,00 рублей, в т.ч. по муниципальным гарантиям – 00,00  рублей.
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</si>
  <si>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01.01.2020 года(рублей)</t>
    </r>
  </si>
  <si>
    <t>Увеличение долга в 2019году</t>
  </si>
  <si>
    <t>Долг на 01.01.2020 г.</t>
  </si>
  <si>
    <t>Долг на   01.01.2020 г.</t>
  </si>
  <si>
    <t xml:space="preserve">              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</si>
  <si>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</si>
  <si>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на 2019 год и плановый период 2020 -2021  годов»</t>
  </si>
  <si>
    <t>Распределение бюджетных ассигнований  бюджета Введенского сельского поселения по разделам и подразделам</t>
  </si>
  <si>
    <t>классификации расходов бюджетов на 2019 год и на плановый период 2020 и 2021 годов</t>
  </si>
  <si>
    <t>0502</t>
  </si>
  <si>
    <t>Коммунальное хозяйство</t>
  </si>
  <si>
    <t>0700</t>
  </si>
  <si>
    <t>0705</t>
  </si>
  <si>
    <t>ОБРАЗОВАНИЕ</t>
  </si>
  <si>
    <t>Профессиональная подготовка, переподготовка и повышение квалификации</t>
  </si>
  <si>
    <t>1105</t>
  </si>
  <si>
    <t>1100</t>
  </si>
  <si>
    <t>ФИЗИЧЕСКАЯ КУЛЬТУРА И СПОРТ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</si>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</sst>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2"/>
      <name val="Times New Roman"/>
      <family val="1"/>
    </font>
    <font>
      <sz val="11.5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b/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4" borderId="0" applyNumberFormat="0" applyBorder="0" applyAlignment="0" applyProtection="0"/>
    <xf numFmtId="0" fontId="32" fillId="5" borderId="0" applyNumberFormat="0" applyBorder="0" applyAlignment="0" applyProtection="0"/>
    <xf numFmtId="0" fontId="51" fillId="6" borderId="0" applyNumberFormat="0" applyBorder="0" applyAlignment="0" applyProtection="0"/>
    <xf numFmtId="0" fontId="32" fillId="7" borderId="0" applyNumberFormat="0" applyBorder="0" applyAlignment="0" applyProtection="0"/>
    <xf numFmtId="0" fontId="51" fillId="8" borderId="0" applyNumberFormat="0" applyBorder="0" applyAlignment="0" applyProtection="0"/>
    <xf numFmtId="0" fontId="32" fillId="9" borderId="0" applyNumberFormat="0" applyBorder="0" applyAlignment="0" applyProtection="0"/>
    <xf numFmtId="0" fontId="51" fillId="10" borderId="0" applyNumberFormat="0" applyBorder="0" applyAlignment="0" applyProtection="0"/>
    <xf numFmtId="0" fontId="32" fillId="11" borderId="0" applyNumberFormat="0" applyBorder="0" applyAlignment="0" applyProtection="0"/>
    <xf numFmtId="0" fontId="51" fillId="12" borderId="0" applyNumberFormat="0" applyBorder="0" applyAlignment="0" applyProtection="0"/>
    <xf numFmtId="0" fontId="32" fillId="13" borderId="0" applyNumberFormat="0" applyBorder="0" applyAlignment="0" applyProtection="0"/>
    <xf numFmtId="0" fontId="51" fillId="14" borderId="0" applyNumberFormat="0" applyBorder="0" applyAlignment="0" applyProtection="0"/>
    <xf numFmtId="0" fontId="32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51" fillId="18" borderId="0" applyNumberFormat="0" applyBorder="0" applyAlignment="0" applyProtection="0"/>
    <xf numFmtId="0" fontId="32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9" borderId="0" applyNumberFormat="0" applyBorder="0" applyAlignment="0" applyProtection="0"/>
    <xf numFmtId="0" fontId="51" fillId="21" borderId="0" applyNumberFormat="0" applyBorder="0" applyAlignment="0" applyProtection="0"/>
    <xf numFmtId="0" fontId="32" fillId="15" borderId="0" applyNumberFormat="0" applyBorder="0" applyAlignment="0" applyProtection="0"/>
    <xf numFmtId="0" fontId="51" fillId="22" borderId="0" applyNumberFormat="0" applyBorder="0" applyAlignment="0" applyProtection="0"/>
    <xf numFmtId="0" fontId="32" fillId="23" borderId="0" applyNumberFormat="0" applyBorder="0" applyAlignment="0" applyProtection="0"/>
    <xf numFmtId="0" fontId="52" fillId="24" borderId="0" applyNumberFormat="0" applyBorder="0" applyAlignment="0" applyProtection="0"/>
    <xf numFmtId="0" fontId="33" fillId="25" borderId="0" applyNumberFormat="0" applyBorder="0" applyAlignment="0" applyProtection="0"/>
    <xf numFmtId="0" fontId="52" fillId="26" borderId="0" applyNumberFormat="0" applyBorder="0" applyAlignment="0" applyProtection="0"/>
    <xf numFmtId="0" fontId="33" fillId="17" borderId="0" applyNumberFormat="0" applyBorder="0" applyAlignment="0" applyProtection="0"/>
    <xf numFmtId="0" fontId="52" fillId="27" borderId="0" applyNumberFormat="0" applyBorder="0" applyAlignment="0" applyProtection="0"/>
    <xf numFmtId="0" fontId="33" fillId="19" borderId="0" applyNumberFormat="0" applyBorder="0" applyAlignment="0" applyProtection="0"/>
    <xf numFmtId="0" fontId="52" fillId="28" borderId="0" applyNumberFormat="0" applyBorder="0" applyAlignment="0" applyProtection="0"/>
    <xf numFmtId="0" fontId="33" fillId="29" borderId="0" applyNumberFormat="0" applyBorder="0" applyAlignment="0" applyProtection="0"/>
    <xf numFmtId="0" fontId="52" fillId="30" borderId="0" applyNumberFormat="0" applyBorder="0" applyAlignment="0" applyProtection="0"/>
    <xf numFmtId="0" fontId="33" fillId="31" borderId="0" applyNumberFormat="0" applyBorder="0" applyAlignment="0" applyProtection="0"/>
    <xf numFmtId="0" fontId="52" fillId="32" borderId="0" applyNumberFormat="0" applyBorder="0" applyAlignment="0" applyProtection="0"/>
    <xf numFmtId="0" fontId="33" fillId="33" borderId="0" applyNumberFormat="0" applyBorder="0" applyAlignment="0" applyProtection="0"/>
    <xf numFmtId="49" fontId="23" fillId="0" borderId="1">
      <alignment horizontal="center" vertical="top" shrinkToFit="1"/>
      <protection/>
    </xf>
    <xf numFmtId="49" fontId="23" fillId="0" borderId="2">
      <alignment horizontal="center" vertical="top" shrinkToFit="1"/>
      <protection/>
    </xf>
    <xf numFmtId="49" fontId="23" fillId="0" borderId="3">
      <alignment horizontal="center" vertical="top" shrinkToFit="1"/>
      <protection/>
    </xf>
    <xf numFmtId="0" fontId="22" fillId="0" borderId="4">
      <alignment vertical="top" wrapText="1"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7" borderId="0" applyNumberFormat="0" applyBorder="0" applyAlignment="0" applyProtection="0"/>
    <xf numFmtId="0" fontId="34" fillId="13" borderId="5" applyNumberFormat="0" applyAlignment="0" applyProtection="0"/>
    <xf numFmtId="0" fontId="35" fillId="38" borderId="6" applyNumberFormat="0" applyAlignment="0" applyProtection="0"/>
    <xf numFmtId="0" fontId="36" fillId="38" borderId="5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9" borderId="11" applyNumberFormat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7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2" fontId="2" fillId="0" borderId="14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169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169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justify" wrapText="1"/>
    </xf>
    <xf numFmtId="2" fontId="4" fillId="0" borderId="20" xfId="0" applyNumberFormat="1" applyFont="1" applyBorder="1" applyAlignment="1">
      <alignment horizontal="right" wrapText="1"/>
    </xf>
    <xf numFmtId="169" fontId="4" fillId="0" borderId="20" xfId="0" applyNumberFormat="1" applyFont="1" applyFill="1" applyBorder="1" applyAlignment="1">
      <alignment horizontal="right" vertical="center" wrapText="1"/>
    </xf>
    <xf numFmtId="169" fontId="2" fillId="0" borderId="20" xfId="0" applyNumberFormat="1" applyFont="1" applyFill="1" applyBorder="1" applyAlignment="1">
      <alignment horizontal="right" vertical="center" wrapText="1"/>
    </xf>
    <xf numFmtId="169" fontId="2" fillId="0" borderId="19" xfId="0" applyNumberFormat="1" applyFont="1" applyFill="1" applyBorder="1" applyAlignment="1">
      <alignment horizontal="right" vertical="center" wrapText="1"/>
    </xf>
    <xf numFmtId="169" fontId="2" fillId="0" borderId="21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14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29" fillId="0" borderId="0" xfId="0" applyFont="1" applyAlignment="1">
      <alignment/>
    </xf>
    <xf numFmtId="2" fontId="2" fillId="0" borderId="22" xfId="0" applyNumberFormat="1" applyFont="1" applyFill="1" applyBorder="1" applyAlignment="1">
      <alignment vertical="top" wrapText="1"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Border="1" applyAlignment="1">
      <alignment/>
    </xf>
    <xf numFmtId="0" fontId="28" fillId="0" borderId="14" xfId="0" applyNumberFormat="1" applyFont="1" applyBorder="1" applyAlignment="1">
      <alignment vertical="top" wrapText="1"/>
    </xf>
    <xf numFmtId="169" fontId="2" fillId="0" borderId="0" xfId="0" applyNumberFormat="1" applyFont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right" vertical="center"/>
    </xf>
    <xf numFmtId="0" fontId="8" fillId="0" borderId="17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wrapText="1"/>
    </xf>
    <xf numFmtId="169" fontId="9" fillId="0" borderId="0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0" fontId="24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2" fillId="0" borderId="2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0" borderId="24" xfId="0" applyFont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center" wrapText="1"/>
    </xf>
    <xf numFmtId="0" fontId="8" fillId="0" borderId="14" xfId="54" applyNumberFormat="1" applyFont="1" applyFill="1" applyBorder="1" applyAlignment="1" applyProtection="1">
      <alignment horizontal="lef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11" fillId="0" borderId="14" xfId="54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49" fontId="8" fillId="0" borderId="14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top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horizontal="right" vertical="top" wrapText="1"/>
    </xf>
    <xf numFmtId="2" fontId="0" fillId="0" borderId="0" xfId="0" applyNumberFormat="1" applyFill="1" applyAlignment="1">
      <alignment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25" xfId="75" applyFont="1" applyFill="1" applyBorder="1" applyAlignment="1">
      <alignment horizontal="center" vertical="center" wrapText="1"/>
      <protection/>
    </xf>
    <xf numFmtId="0" fontId="4" fillId="0" borderId="25" xfId="75" applyFont="1" applyFill="1" applyBorder="1" applyAlignment="1">
      <alignment vertical="top" wrapText="1"/>
      <protection/>
    </xf>
    <xf numFmtId="0" fontId="8" fillId="0" borderId="26" xfId="54" applyNumberFormat="1" applyFont="1" applyFill="1" applyBorder="1" applyAlignment="1" applyProtection="1">
      <alignment horizontal="left" vertical="center" wrapText="1"/>
      <protection/>
    </xf>
    <xf numFmtId="2" fontId="2" fillId="0" borderId="26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26" xfId="54" applyNumberFormat="1" applyFont="1" applyFill="1" applyBorder="1" applyAlignment="1" applyProtection="1">
      <alignment horizontal="left" vertical="center" wrapText="1"/>
      <protection/>
    </xf>
    <xf numFmtId="2" fontId="4" fillId="0" borderId="26" xfId="0" applyNumberFormat="1" applyFont="1" applyFill="1" applyBorder="1" applyAlignment="1">
      <alignment horizontal="center" vertical="center" wrapText="1"/>
    </xf>
    <xf numFmtId="0" fontId="8" fillId="0" borderId="24" xfId="54" applyNumberFormat="1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wrapText="1"/>
    </xf>
    <xf numFmtId="0" fontId="19" fillId="0" borderId="14" xfId="0" applyFont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8" fillId="0" borderId="14" xfId="54" applyNumberFormat="1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 vertical="center"/>
    </xf>
    <xf numFmtId="0" fontId="2" fillId="0" borderId="14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7" fillId="0" borderId="14" xfId="0" applyFont="1" applyBorder="1" applyAlignment="1">
      <alignment horizontal="center" textRotation="90" wrapText="1"/>
    </xf>
    <xf numFmtId="2" fontId="3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left" wrapText="1"/>
    </xf>
    <xf numFmtId="49" fontId="4" fillId="0" borderId="34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left" wrapText="1"/>
    </xf>
    <xf numFmtId="0" fontId="53" fillId="0" borderId="33" xfId="0" applyFont="1" applyBorder="1" applyAlignment="1">
      <alignment horizontal="left"/>
    </xf>
    <xf numFmtId="0" fontId="53" fillId="0" borderId="34" xfId="0" applyFont="1" applyBorder="1" applyAlignment="1">
      <alignment horizontal="left"/>
    </xf>
    <xf numFmtId="0" fontId="53" fillId="0" borderId="23" xfId="0" applyFont="1" applyBorder="1" applyAlignment="1">
      <alignment horizontal="left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29" xfId="51"/>
    <cellStyle name="xl30" xfId="52"/>
    <cellStyle name="xl31" xfId="53"/>
    <cellStyle name="xl40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_ПРИЛ.№4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7.375" style="10" customWidth="1"/>
    <col min="2" max="2" width="59.625" style="0" customWidth="1"/>
    <col min="3" max="3" width="31.625" style="0" customWidth="1"/>
  </cols>
  <sheetData>
    <row r="1" ht="12.75">
      <c r="C1" s="2" t="s">
        <v>220</v>
      </c>
    </row>
    <row r="2" ht="12.75">
      <c r="C2" s="3" t="s">
        <v>232</v>
      </c>
    </row>
    <row r="3" ht="12.75">
      <c r="C3" s="3" t="s">
        <v>233</v>
      </c>
    </row>
    <row r="4" ht="12.75">
      <c r="C4" s="3" t="s">
        <v>482</v>
      </c>
    </row>
    <row r="6" spans="1:3" ht="34.5" customHeight="1">
      <c r="A6" s="207" t="s">
        <v>86</v>
      </c>
      <c r="B6" s="207"/>
      <c r="C6" s="207"/>
    </row>
    <row r="8" spans="1:3" ht="25.5" customHeight="1">
      <c r="A8" s="208" t="s">
        <v>267</v>
      </c>
      <c r="B8" s="208" t="s">
        <v>216</v>
      </c>
      <c r="C8" s="208" t="s">
        <v>268</v>
      </c>
    </row>
    <row r="9" spans="1:3" ht="18.75" customHeight="1">
      <c r="A9" s="208"/>
      <c r="B9" s="208"/>
      <c r="C9" s="208"/>
    </row>
    <row r="10" spans="1:3" ht="18.75" customHeight="1">
      <c r="A10" s="208"/>
      <c r="B10" s="208"/>
      <c r="C10" s="208"/>
    </row>
    <row r="11" spans="1:3" ht="15.75">
      <c r="A11" s="118">
        <v>1</v>
      </c>
      <c r="B11" s="102">
        <v>2</v>
      </c>
      <c r="C11" s="102">
        <v>3</v>
      </c>
    </row>
    <row r="12" spans="1:3" ht="12.75" customHeight="1">
      <c r="A12" s="49"/>
      <c r="B12" s="50" t="s">
        <v>217</v>
      </c>
      <c r="C12" s="50"/>
    </row>
    <row r="13" spans="1:3" ht="30.75" customHeight="1" hidden="1">
      <c r="A13" s="209" t="s">
        <v>289</v>
      </c>
      <c r="B13" s="210" t="s">
        <v>87</v>
      </c>
      <c r="C13" s="211">
        <v>100</v>
      </c>
    </row>
    <row r="14" spans="1:3" ht="51.75" customHeight="1" hidden="1" thickBot="1">
      <c r="A14" s="209"/>
      <c r="B14" s="210"/>
      <c r="C14" s="211"/>
    </row>
    <row r="15" spans="1:3" ht="60" hidden="1">
      <c r="A15" s="49" t="s">
        <v>290</v>
      </c>
      <c r="B15" s="50" t="s">
        <v>218</v>
      </c>
      <c r="C15" s="50">
        <v>100</v>
      </c>
    </row>
    <row r="16" spans="1:3" ht="75" hidden="1">
      <c r="A16" s="49" t="s">
        <v>291</v>
      </c>
      <c r="B16" s="51" t="s">
        <v>88</v>
      </c>
      <c r="C16" s="50">
        <v>100</v>
      </c>
    </row>
    <row r="17" spans="1:3" ht="45">
      <c r="A17" s="49" t="s">
        <v>292</v>
      </c>
      <c r="B17" s="119" t="s">
        <v>219</v>
      </c>
      <c r="C17" s="49">
        <v>100</v>
      </c>
    </row>
    <row r="18" spans="1:3" ht="57" customHeight="1">
      <c r="A18" s="49" t="s">
        <v>19</v>
      </c>
      <c r="B18" s="119" t="s">
        <v>18</v>
      </c>
      <c r="C18" s="49">
        <v>100</v>
      </c>
    </row>
    <row r="19" spans="1:3" ht="30">
      <c r="A19" s="49" t="s">
        <v>293</v>
      </c>
      <c r="B19" s="119" t="s">
        <v>211</v>
      </c>
      <c r="C19" s="49">
        <v>100</v>
      </c>
    </row>
    <row r="20" spans="1:3" ht="15">
      <c r="A20" s="49" t="s">
        <v>294</v>
      </c>
      <c r="B20" s="119" t="s">
        <v>17</v>
      </c>
      <c r="C20" s="49">
        <v>100</v>
      </c>
    </row>
  </sheetData>
  <sheetProtection/>
  <mergeCells count="7">
    <mergeCell ref="A6:C6"/>
    <mergeCell ref="B8:B10"/>
    <mergeCell ref="A13:A14"/>
    <mergeCell ref="B13:B14"/>
    <mergeCell ref="C13:C14"/>
    <mergeCell ref="A8:A10"/>
    <mergeCell ref="C8:C1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2" max="2" width="8.375" style="0" customWidth="1"/>
    <col min="8" max="8" width="27.125" style="0" customWidth="1"/>
    <col min="9" max="9" width="17.125" style="0" customWidth="1"/>
    <col min="10" max="10" width="17.625" style="0" customWidth="1"/>
    <col min="11" max="11" width="15.875" style="0" customWidth="1"/>
  </cols>
  <sheetData>
    <row r="1" spans="9:17" ht="12.75">
      <c r="I1" s="312" t="s">
        <v>378</v>
      </c>
      <c r="J1" s="312"/>
      <c r="K1" s="312"/>
      <c r="L1" s="67"/>
      <c r="M1" s="67"/>
      <c r="N1" s="67"/>
      <c r="O1" s="67"/>
      <c r="P1" s="67"/>
      <c r="Q1" s="67"/>
    </row>
    <row r="2" spans="9:17" ht="12.75">
      <c r="I2" s="313" t="s">
        <v>497</v>
      </c>
      <c r="J2" s="313"/>
      <c r="K2" s="313"/>
      <c r="L2" s="68"/>
      <c r="M2" s="68"/>
      <c r="N2" s="68"/>
      <c r="O2" s="68"/>
      <c r="P2" s="68"/>
      <c r="Q2" s="68"/>
    </row>
    <row r="3" spans="9:17" ht="12.75">
      <c r="I3" s="313" t="s">
        <v>498</v>
      </c>
      <c r="J3" s="313"/>
      <c r="K3" s="313"/>
      <c r="L3" s="68"/>
      <c r="M3" s="68"/>
      <c r="N3" s="68"/>
      <c r="O3" s="68"/>
      <c r="P3" s="68"/>
      <c r="Q3" s="68"/>
    </row>
    <row r="4" spans="9:17" ht="12.75">
      <c r="I4" s="313" t="s">
        <v>499</v>
      </c>
      <c r="J4" s="313"/>
      <c r="K4" s="313"/>
      <c r="L4" s="68"/>
      <c r="M4" s="68"/>
      <c r="N4" s="68"/>
      <c r="O4" s="68"/>
      <c r="P4" s="68"/>
      <c r="Q4" s="68"/>
    </row>
    <row r="7" spans="1:13" ht="18.75">
      <c r="A7" s="66" t="s">
        <v>500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8.75">
      <c r="A8" s="274" t="s">
        <v>501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11" spans="1:11" ht="18.75" customHeight="1">
      <c r="A11" s="275" t="s">
        <v>429</v>
      </c>
      <c r="B11" s="275"/>
      <c r="C11" s="276" t="s">
        <v>230</v>
      </c>
      <c r="D11" s="276"/>
      <c r="E11" s="276"/>
      <c r="F11" s="276"/>
      <c r="G11" s="276"/>
      <c r="H11" s="276"/>
      <c r="I11" s="276" t="s">
        <v>430</v>
      </c>
      <c r="J11" s="276"/>
      <c r="K11" s="276"/>
    </row>
    <row r="12" spans="1:11" ht="15.75">
      <c r="A12" s="275"/>
      <c r="B12" s="275"/>
      <c r="C12" s="276"/>
      <c r="D12" s="276"/>
      <c r="E12" s="276"/>
      <c r="F12" s="276"/>
      <c r="G12" s="276"/>
      <c r="H12" s="276"/>
      <c r="I12" s="134">
        <v>2019</v>
      </c>
      <c r="J12" s="134">
        <v>2020</v>
      </c>
      <c r="K12" s="134">
        <v>2021</v>
      </c>
    </row>
    <row r="13" spans="1:11" ht="15.75">
      <c r="A13" s="272" t="s">
        <v>431</v>
      </c>
      <c r="B13" s="272"/>
      <c r="C13" s="278" t="s">
        <v>432</v>
      </c>
      <c r="D13" s="278"/>
      <c r="E13" s="278"/>
      <c r="F13" s="278"/>
      <c r="G13" s="278"/>
      <c r="H13" s="278"/>
      <c r="I13" s="158">
        <f>I14+I15+I17+I18+I16</f>
        <v>3538996.0000000005</v>
      </c>
      <c r="J13" s="158">
        <f>J14+J15+J17+J18+J16</f>
        <v>3536591.2</v>
      </c>
      <c r="K13" s="158">
        <f>K14+K15+K17+K18+K16</f>
        <v>3541613.4000000004</v>
      </c>
    </row>
    <row r="14" spans="1:11" ht="30" customHeight="1">
      <c r="A14" s="273" t="s">
        <v>433</v>
      </c>
      <c r="B14" s="273"/>
      <c r="C14" s="279" t="s">
        <v>434</v>
      </c>
      <c r="D14" s="279"/>
      <c r="E14" s="279"/>
      <c r="F14" s="279"/>
      <c r="G14" s="279"/>
      <c r="H14" s="279"/>
      <c r="I14" s="111">
        <v>641172.2</v>
      </c>
      <c r="J14" s="111">
        <v>615132.2</v>
      </c>
      <c r="K14" s="111">
        <v>615132.2</v>
      </c>
    </row>
    <row r="15" spans="1:11" ht="51.75" customHeight="1">
      <c r="A15" s="273" t="s">
        <v>435</v>
      </c>
      <c r="B15" s="273"/>
      <c r="C15" s="279" t="s">
        <v>436</v>
      </c>
      <c r="D15" s="279"/>
      <c r="E15" s="279"/>
      <c r="F15" s="279"/>
      <c r="G15" s="279"/>
      <c r="H15" s="279"/>
      <c r="I15" s="111">
        <v>2628991</v>
      </c>
      <c r="J15" s="111">
        <v>2655031</v>
      </c>
      <c r="K15" s="111">
        <v>2655031</v>
      </c>
    </row>
    <row r="16" spans="1:11" ht="24" customHeight="1">
      <c r="A16" s="273" t="s">
        <v>186</v>
      </c>
      <c r="B16" s="273"/>
      <c r="C16" s="269" t="s">
        <v>205</v>
      </c>
      <c r="D16" s="270"/>
      <c r="E16" s="270"/>
      <c r="F16" s="270"/>
      <c r="G16" s="270"/>
      <c r="H16" s="271"/>
      <c r="I16" s="111">
        <v>409.2</v>
      </c>
      <c r="J16" s="111">
        <v>428</v>
      </c>
      <c r="K16" s="111">
        <v>450.2</v>
      </c>
    </row>
    <row r="17" spans="1:11" ht="23.25" customHeight="1">
      <c r="A17" s="273" t="s">
        <v>437</v>
      </c>
      <c r="B17" s="273"/>
      <c r="C17" s="279" t="s">
        <v>438</v>
      </c>
      <c r="D17" s="279"/>
      <c r="E17" s="279"/>
      <c r="F17" s="279"/>
      <c r="G17" s="279"/>
      <c r="H17" s="279"/>
      <c r="I17" s="111">
        <v>10000</v>
      </c>
      <c r="J17" s="111">
        <v>10000</v>
      </c>
      <c r="K17" s="111">
        <v>10000</v>
      </c>
    </row>
    <row r="18" spans="1:11" ht="19.5" customHeight="1">
      <c r="A18" s="273" t="s">
        <v>439</v>
      </c>
      <c r="B18" s="273"/>
      <c r="C18" s="279" t="s">
        <v>440</v>
      </c>
      <c r="D18" s="279"/>
      <c r="E18" s="279"/>
      <c r="F18" s="279"/>
      <c r="G18" s="279"/>
      <c r="H18" s="279"/>
      <c r="I18" s="111">
        <v>258423.6</v>
      </c>
      <c r="J18" s="111">
        <v>256000</v>
      </c>
      <c r="K18" s="111">
        <v>261000</v>
      </c>
    </row>
    <row r="19" spans="1:11" ht="20.25" customHeight="1">
      <c r="A19" s="272" t="s">
        <v>441</v>
      </c>
      <c r="B19" s="272"/>
      <c r="C19" s="278" t="s">
        <v>442</v>
      </c>
      <c r="D19" s="278"/>
      <c r="E19" s="278"/>
      <c r="F19" s="278"/>
      <c r="G19" s="278"/>
      <c r="H19" s="278"/>
      <c r="I19" s="158">
        <f>I20</f>
        <v>80220</v>
      </c>
      <c r="J19" s="158">
        <f>J20</f>
        <v>80220</v>
      </c>
      <c r="K19" s="158">
        <f>K20</f>
        <v>80220</v>
      </c>
    </row>
    <row r="20" spans="1:11" ht="26.25" customHeight="1">
      <c r="A20" s="273" t="s">
        <v>443</v>
      </c>
      <c r="B20" s="273"/>
      <c r="C20" s="279" t="s">
        <v>444</v>
      </c>
      <c r="D20" s="279"/>
      <c r="E20" s="279"/>
      <c r="F20" s="279"/>
      <c r="G20" s="279"/>
      <c r="H20" s="279"/>
      <c r="I20" s="111">
        <v>80220</v>
      </c>
      <c r="J20" s="111">
        <v>80220</v>
      </c>
      <c r="K20" s="111">
        <v>80220</v>
      </c>
    </row>
    <row r="21" spans="1:11" ht="35.25" customHeight="1">
      <c r="A21" s="272" t="s">
        <v>445</v>
      </c>
      <c r="B21" s="272"/>
      <c r="C21" s="278" t="s">
        <v>446</v>
      </c>
      <c r="D21" s="278"/>
      <c r="E21" s="278"/>
      <c r="F21" s="278"/>
      <c r="G21" s="278"/>
      <c r="H21" s="278"/>
      <c r="I21" s="158">
        <f>I22</f>
        <v>156000</v>
      </c>
      <c r="J21" s="158">
        <f>J22</f>
        <v>110000</v>
      </c>
      <c r="K21" s="158">
        <f>K22</f>
        <v>120000</v>
      </c>
    </row>
    <row r="22" spans="1:11" ht="24" customHeight="1">
      <c r="A22" s="273" t="s">
        <v>447</v>
      </c>
      <c r="B22" s="273"/>
      <c r="C22" s="279" t="s">
        <v>448</v>
      </c>
      <c r="D22" s="279"/>
      <c r="E22" s="279"/>
      <c r="F22" s="279"/>
      <c r="G22" s="279"/>
      <c r="H22" s="279"/>
      <c r="I22" s="111">
        <v>156000</v>
      </c>
      <c r="J22" s="111">
        <v>110000</v>
      </c>
      <c r="K22" s="111">
        <v>120000</v>
      </c>
    </row>
    <row r="23" spans="1:11" ht="24" customHeight="1">
      <c r="A23" s="272" t="s">
        <v>361</v>
      </c>
      <c r="B23" s="273"/>
      <c r="C23" s="278" t="s">
        <v>360</v>
      </c>
      <c r="D23" s="278"/>
      <c r="E23" s="278"/>
      <c r="F23" s="278"/>
      <c r="G23" s="278"/>
      <c r="H23" s="278"/>
      <c r="I23" s="158">
        <f>I24</f>
        <v>419332.5</v>
      </c>
      <c r="J23" s="158">
        <f>J24</f>
        <v>0</v>
      </c>
      <c r="K23" s="158">
        <f>K24</f>
        <v>0</v>
      </c>
    </row>
    <row r="24" spans="1:11" ht="24" customHeight="1">
      <c r="A24" s="273" t="s">
        <v>362</v>
      </c>
      <c r="B24" s="273"/>
      <c r="C24" s="279" t="s">
        <v>363</v>
      </c>
      <c r="D24" s="279"/>
      <c r="E24" s="279"/>
      <c r="F24" s="279"/>
      <c r="G24" s="279"/>
      <c r="H24" s="279"/>
      <c r="I24" s="111">
        <v>419332.5</v>
      </c>
      <c r="J24" s="111">
        <v>0</v>
      </c>
      <c r="K24" s="111">
        <v>0</v>
      </c>
    </row>
    <row r="25" spans="1:11" ht="30" customHeight="1">
      <c r="A25" s="272" t="s">
        <v>449</v>
      </c>
      <c r="B25" s="272"/>
      <c r="C25" s="280" t="s">
        <v>450</v>
      </c>
      <c r="D25" s="280"/>
      <c r="E25" s="280"/>
      <c r="F25" s="280"/>
      <c r="G25" s="280"/>
      <c r="H25" s="280"/>
      <c r="I25" s="158">
        <f>I27+I26</f>
        <v>1011116.2</v>
      </c>
      <c r="J25" s="158">
        <f>J27+J26</f>
        <v>814332.8</v>
      </c>
      <c r="K25" s="158">
        <f>K27+K26</f>
        <v>830932.8</v>
      </c>
    </row>
    <row r="26" spans="1:11" ht="15.75">
      <c r="A26" s="273" t="s">
        <v>502</v>
      </c>
      <c r="B26" s="273"/>
      <c r="C26" s="281" t="s">
        <v>503</v>
      </c>
      <c r="D26" s="281"/>
      <c r="E26" s="281"/>
      <c r="F26" s="281"/>
      <c r="G26" s="281"/>
      <c r="H26" s="281"/>
      <c r="I26" s="111">
        <v>229680</v>
      </c>
      <c r="J26" s="111">
        <v>0</v>
      </c>
      <c r="K26" s="111">
        <v>0</v>
      </c>
    </row>
    <row r="27" spans="1:11" ht="15.75">
      <c r="A27" s="273" t="s">
        <v>451</v>
      </c>
      <c r="B27" s="273"/>
      <c r="C27" s="281" t="s">
        <v>462</v>
      </c>
      <c r="D27" s="281"/>
      <c r="E27" s="281"/>
      <c r="F27" s="281"/>
      <c r="G27" s="281"/>
      <c r="H27" s="281"/>
      <c r="I27" s="111">
        <v>781436.2</v>
      </c>
      <c r="J27" s="111">
        <v>814332.8</v>
      </c>
      <c r="K27" s="111">
        <v>830932.8</v>
      </c>
    </row>
    <row r="28" spans="1:11" ht="15.75">
      <c r="A28" s="272" t="s">
        <v>504</v>
      </c>
      <c r="B28" s="272"/>
      <c r="C28" s="280" t="s">
        <v>506</v>
      </c>
      <c r="D28" s="280"/>
      <c r="E28" s="280"/>
      <c r="F28" s="280"/>
      <c r="G28" s="280"/>
      <c r="H28" s="280"/>
      <c r="I28" s="158">
        <f>I29</f>
        <v>0</v>
      </c>
      <c r="J28" s="158">
        <f>J29</f>
        <v>10000</v>
      </c>
      <c r="K28" s="158">
        <f>K29</f>
        <v>10000</v>
      </c>
    </row>
    <row r="29" spans="1:11" ht="15.75">
      <c r="A29" s="273" t="s">
        <v>505</v>
      </c>
      <c r="B29" s="273"/>
      <c r="C29" s="281" t="s">
        <v>507</v>
      </c>
      <c r="D29" s="281"/>
      <c r="E29" s="281"/>
      <c r="F29" s="281"/>
      <c r="G29" s="281"/>
      <c r="H29" s="281"/>
      <c r="I29" s="111">
        <v>0</v>
      </c>
      <c r="J29" s="111">
        <v>10000</v>
      </c>
      <c r="K29" s="111">
        <v>10000</v>
      </c>
    </row>
    <row r="30" spans="1:11" ht="15.75">
      <c r="A30" s="272" t="s">
        <v>452</v>
      </c>
      <c r="B30" s="272"/>
      <c r="C30" s="280" t="s">
        <v>453</v>
      </c>
      <c r="D30" s="280"/>
      <c r="E30" s="280"/>
      <c r="F30" s="280"/>
      <c r="G30" s="280"/>
      <c r="H30" s="280"/>
      <c r="I30" s="158">
        <f>I31</f>
        <v>1622424</v>
      </c>
      <c r="J30" s="158">
        <f>J31</f>
        <v>1015204</v>
      </c>
      <c r="K30" s="158">
        <f>K31</f>
        <v>1015204</v>
      </c>
    </row>
    <row r="31" spans="1:11" ht="15.75">
      <c r="A31" s="273" t="s">
        <v>454</v>
      </c>
      <c r="B31" s="273"/>
      <c r="C31" s="281" t="s">
        <v>455</v>
      </c>
      <c r="D31" s="281"/>
      <c r="E31" s="281"/>
      <c r="F31" s="281"/>
      <c r="G31" s="281"/>
      <c r="H31" s="281"/>
      <c r="I31" s="111">
        <v>1622424</v>
      </c>
      <c r="J31" s="111">
        <v>1015204</v>
      </c>
      <c r="K31" s="111">
        <v>1015204</v>
      </c>
    </row>
    <row r="32" spans="1:11" ht="15.75">
      <c r="A32" s="272" t="s">
        <v>456</v>
      </c>
      <c r="B32" s="272"/>
      <c r="C32" s="280" t="s">
        <v>457</v>
      </c>
      <c r="D32" s="280"/>
      <c r="E32" s="280"/>
      <c r="F32" s="280"/>
      <c r="G32" s="280"/>
      <c r="H32" s="280"/>
      <c r="I32" s="158">
        <f>I33</f>
        <v>300000</v>
      </c>
      <c r="J32" s="158">
        <f>J33</f>
        <v>310000</v>
      </c>
      <c r="K32" s="158">
        <f>K33</f>
        <v>310000</v>
      </c>
    </row>
    <row r="33" spans="1:11" ht="15.75">
      <c r="A33" s="273" t="s">
        <v>458</v>
      </c>
      <c r="B33" s="273"/>
      <c r="C33" s="281" t="s">
        <v>459</v>
      </c>
      <c r="D33" s="281"/>
      <c r="E33" s="281"/>
      <c r="F33" s="281"/>
      <c r="G33" s="281"/>
      <c r="H33" s="281"/>
      <c r="I33" s="111">
        <v>300000</v>
      </c>
      <c r="J33" s="111">
        <v>310000</v>
      </c>
      <c r="K33" s="111">
        <v>310000</v>
      </c>
    </row>
    <row r="34" spans="1:11" ht="15.75">
      <c r="A34" s="314" t="s">
        <v>509</v>
      </c>
      <c r="B34" s="315"/>
      <c r="C34" s="316" t="s">
        <v>510</v>
      </c>
      <c r="D34" s="317"/>
      <c r="E34" s="317"/>
      <c r="F34" s="317"/>
      <c r="G34" s="317"/>
      <c r="H34" s="318"/>
      <c r="I34" s="158">
        <f>I35</f>
        <v>15000</v>
      </c>
      <c r="J34" s="158">
        <f>J35</f>
        <v>20000</v>
      </c>
      <c r="K34" s="158">
        <f>K35</f>
        <v>20000</v>
      </c>
    </row>
    <row r="35" spans="1:11" ht="17.25" customHeight="1">
      <c r="A35" s="284" t="s">
        <v>508</v>
      </c>
      <c r="B35" s="285"/>
      <c r="C35" s="319" t="s">
        <v>511</v>
      </c>
      <c r="D35" s="320"/>
      <c r="E35" s="320"/>
      <c r="F35" s="320"/>
      <c r="G35" s="320"/>
      <c r="H35" s="321"/>
      <c r="I35" s="111">
        <v>15000</v>
      </c>
      <c r="J35" s="111">
        <v>20000</v>
      </c>
      <c r="K35" s="111">
        <v>20000</v>
      </c>
    </row>
    <row r="36" spans="1:11" ht="15.75">
      <c r="A36" s="278" t="s">
        <v>461</v>
      </c>
      <c r="B36" s="278"/>
      <c r="C36" s="278"/>
      <c r="D36" s="278"/>
      <c r="E36" s="278"/>
      <c r="F36" s="278"/>
      <c r="G36" s="278"/>
      <c r="H36" s="278"/>
      <c r="I36" s="158">
        <f>I13+I19+I21+I23+I25+I30+I32+I34</f>
        <v>7143088.7</v>
      </c>
      <c r="J36" s="158">
        <f>J13+J19+J21+J23+J25+J30+J32+J34+J28</f>
        <v>5896348</v>
      </c>
      <c r="K36" s="158">
        <f>K13+K19+K21+K23+K25+K28+K30+K32+K34</f>
        <v>5927970.2</v>
      </c>
    </row>
    <row r="37" spans="1:11" ht="15.75">
      <c r="A37" s="282"/>
      <c r="B37" s="282"/>
      <c r="C37" s="286"/>
      <c r="D37" s="286"/>
      <c r="E37" s="286"/>
      <c r="F37" s="286"/>
      <c r="G37" s="286"/>
      <c r="H37" s="286"/>
      <c r="I37" s="70"/>
      <c r="J37" s="70"/>
      <c r="K37" s="70"/>
    </row>
    <row r="38" spans="1:11" ht="15.75">
      <c r="A38" s="283"/>
      <c r="B38" s="283"/>
      <c r="C38" s="227"/>
      <c r="D38" s="227"/>
      <c r="E38" s="227"/>
      <c r="F38" s="227"/>
      <c r="G38" s="227"/>
      <c r="H38" s="227"/>
      <c r="I38" s="70"/>
      <c r="J38" s="70"/>
      <c r="K38" s="70"/>
    </row>
    <row r="39" spans="1:11" ht="15">
      <c r="A39" s="277"/>
      <c r="B39" s="277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</sheetData>
  <sheetProtection/>
  <mergeCells count="60">
    <mergeCell ref="A29:B29"/>
    <mergeCell ref="C29:H29"/>
    <mergeCell ref="A35:B35"/>
    <mergeCell ref="C35:H35"/>
    <mergeCell ref="I3:K3"/>
    <mergeCell ref="I4:K4"/>
    <mergeCell ref="A26:B26"/>
    <mergeCell ref="C26:H26"/>
    <mergeCell ref="A28:B28"/>
    <mergeCell ref="C28:H28"/>
    <mergeCell ref="C34:H34"/>
    <mergeCell ref="C37:H37"/>
    <mergeCell ref="C21:H21"/>
    <mergeCell ref="C22:H22"/>
    <mergeCell ref="C25:H25"/>
    <mergeCell ref="C27:H27"/>
    <mergeCell ref="C24:H24"/>
    <mergeCell ref="C23:H23"/>
    <mergeCell ref="C38:H38"/>
    <mergeCell ref="A36:H36"/>
    <mergeCell ref="C30:H30"/>
    <mergeCell ref="C31:H31"/>
    <mergeCell ref="C32:H32"/>
    <mergeCell ref="C33:H33"/>
    <mergeCell ref="A37:B37"/>
    <mergeCell ref="A38:B38"/>
    <mergeCell ref="A33:B33"/>
    <mergeCell ref="A34:B34"/>
    <mergeCell ref="A39:B39"/>
    <mergeCell ref="C13:H13"/>
    <mergeCell ref="C14:H14"/>
    <mergeCell ref="C15:H15"/>
    <mergeCell ref="C17:H17"/>
    <mergeCell ref="C18:H18"/>
    <mergeCell ref="C19:H19"/>
    <mergeCell ref="C20:H20"/>
    <mergeCell ref="A31:B31"/>
    <mergeCell ref="A32:B32"/>
    <mergeCell ref="A27:B27"/>
    <mergeCell ref="A30:B30"/>
    <mergeCell ref="A24:B24"/>
    <mergeCell ref="A18:B18"/>
    <mergeCell ref="A19:B19"/>
    <mergeCell ref="A20:B20"/>
    <mergeCell ref="A21:B21"/>
    <mergeCell ref="A23:B23"/>
    <mergeCell ref="A25:B25"/>
    <mergeCell ref="A22:B22"/>
    <mergeCell ref="A8:M8"/>
    <mergeCell ref="A11:B12"/>
    <mergeCell ref="C11:H12"/>
    <mergeCell ref="I11:K11"/>
    <mergeCell ref="I1:K1"/>
    <mergeCell ref="I2:K2"/>
    <mergeCell ref="C16:H16"/>
    <mergeCell ref="A13:B13"/>
    <mergeCell ref="A14:B14"/>
    <mergeCell ref="A15:B15"/>
    <mergeCell ref="A17:B17"/>
    <mergeCell ref="A16:B1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6.125" style="0" customWidth="1"/>
    <col min="2" max="2" width="11.75390625" style="0" customWidth="1"/>
    <col min="3" max="3" width="4.625" style="0" customWidth="1"/>
    <col min="4" max="4" width="7.375" style="0" hidden="1" customWidth="1"/>
    <col min="5" max="5" width="13.875" style="0" customWidth="1"/>
    <col min="6" max="6" width="15.00390625" style="0" customWidth="1"/>
  </cols>
  <sheetData>
    <row r="1" spans="1:6" ht="12.75">
      <c r="A1" s="4"/>
      <c r="B1" s="4"/>
      <c r="C1" s="241" t="s">
        <v>378</v>
      </c>
      <c r="D1" s="241"/>
      <c r="E1" s="241"/>
      <c r="F1" s="241"/>
    </row>
    <row r="2" spans="1:6" ht="12.75">
      <c r="A2" s="4"/>
      <c r="B2" s="242" t="s">
        <v>232</v>
      </c>
      <c r="C2" s="242"/>
      <c r="D2" s="242"/>
      <c r="E2" s="242"/>
      <c r="F2" s="242"/>
    </row>
    <row r="3" spans="1:6" ht="12.75">
      <c r="A3" s="242" t="s">
        <v>233</v>
      </c>
      <c r="B3" s="242"/>
      <c r="C3" s="242"/>
      <c r="D3" s="242"/>
      <c r="E3" s="242"/>
      <c r="F3" s="242"/>
    </row>
    <row r="4" spans="1:6" ht="12.75">
      <c r="A4" s="242" t="s">
        <v>477</v>
      </c>
      <c r="B4" s="242"/>
      <c r="C4" s="242"/>
      <c r="D4" s="242"/>
      <c r="E4" s="242"/>
      <c r="F4" s="242"/>
    </row>
    <row r="5" spans="1:6" ht="12.75">
      <c r="A5" s="4"/>
      <c r="B5" s="4"/>
      <c r="C5" s="4"/>
      <c r="D5" s="4"/>
      <c r="E5" s="4"/>
      <c r="F5" s="4"/>
    </row>
    <row r="7" spans="1:6" ht="18.75" customHeight="1">
      <c r="A7" s="291" t="s">
        <v>243</v>
      </c>
      <c r="B7" s="291"/>
      <c r="C7" s="291"/>
      <c r="D7" s="291"/>
      <c r="E7" s="291"/>
      <c r="F7" s="291"/>
    </row>
    <row r="8" spans="1:6" ht="18.75" customHeight="1">
      <c r="A8" s="291" t="s">
        <v>244</v>
      </c>
      <c r="B8" s="291"/>
      <c r="C8" s="291"/>
      <c r="D8" s="291"/>
      <c r="E8" s="291"/>
      <c r="F8" s="291"/>
    </row>
    <row r="9" spans="1:6" ht="18.75" customHeight="1">
      <c r="A9" s="291" t="s">
        <v>245</v>
      </c>
      <c r="B9" s="291"/>
      <c r="C9" s="291"/>
      <c r="D9" s="291"/>
      <c r="E9" s="291"/>
      <c r="F9" s="291"/>
    </row>
    <row r="10" spans="1:6" ht="20.25" customHeight="1">
      <c r="A10" s="291" t="s">
        <v>246</v>
      </c>
      <c r="B10" s="291"/>
      <c r="C10" s="291"/>
      <c r="D10" s="291"/>
      <c r="E10" s="291"/>
      <c r="F10" s="291"/>
    </row>
    <row r="13" spans="1:6" ht="12.75">
      <c r="A13" s="288" t="s">
        <v>234</v>
      </c>
      <c r="B13" s="240" t="s">
        <v>235</v>
      </c>
      <c r="C13" s="240"/>
      <c r="D13" s="240"/>
      <c r="E13" s="292" t="s">
        <v>235</v>
      </c>
      <c r="F13" s="292" t="s">
        <v>235</v>
      </c>
    </row>
    <row r="14" spans="1:6" ht="12.75">
      <c r="A14" s="289"/>
      <c r="B14" s="240"/>
      <c r="C14" s="240"/>
      <c r="D14" s="240"/>
      <c r="E14" s="292"/>
      <c r="F14" s="292"/>
    </row>
    <row r="15" spans="1:6" ht="15.75">
      <c r="A15" s="290"/>
      <c r="B15" s="240" t="s">
        <v>247</v>
      </c>
      <c r="C15" s="240"/>
      <c r="D15" s="240"/>
      <c r="E15" s="115" t="s">
        <v>148</v>
      </c>
      <c r="F15" s="115" t="s">
        <v>42</v>
      </c>
    </row>
    <row r="16" spans="1:6" ht="47.25">
      <c r="A16" s="40" t="s">
        <v>236</v>
      </c>
      <c r="B16" s="287">
        <v>0</v>
      </c>
      <c r="C16" s="287"/>
      <c r="D16" s="287"/>
      <c r="E16" s="47">
        <v>0</v>
      </c>
      <c r="F16" s="47">
        <v>0</v>
      </c>
    </row>
    <row r="17" spans="1:6" ht="15.75">
      <c r="A17" s="39" t="s">
        <v>237</v>
      </c>
      <c r="B17" s="287">
        <v>0</v>
      </c>
      <c r="C17" s="287"/>
      <c r="D17" s="287"/>
      <c r="E17" s="47">
        <v>0</v>
      </c>
      <c r="F17" s="47">
        <v>0</v>
      </c>
    </row>
    <row r="18" spans="1:6" ht="15.75">
      <c r="A18" s="39" t="s">
        <v>238</v>
      </c>
      <c r="B18" s="287">
        <v>0</v>
      </c>
      <c r="C18" s="287"/>
      <c r="D18" s="287"/>
      <c r="E18" s="47">
        <v>0</v>
      </c>
      <c r="F18" s="47">
        <v>0</v>
      </c>
    </row>
    <row r="19" spans="1:6" ht="15.75">
      <c r="A19" s="40" t="s">
        <v>239</v>
      </c>
      <c r="B19" s="287">
        <v>0</v>
      </c>
      <c r="C19" s="287"/>
      <c r="D19" s="287"/>
      <c r="E19" s="47">
        <v>0</v>
      </c>
      <c r="F19" s="47">
        <v>0</v>
      </c>
    </row>
    <row r="20" spans="1:6" ht="15.75">
      <c r="A20" s="39" t="s">
        <v>238</v>
      </c>
      <c r="B20" s="287">
        <v>0</v>
      </c>
      <c r="C20" s="287"/>
      <c r="D20" s="287"/>
      <c r="E20" s="47">
        <v>0</v>
      </c>
      <c r="F20" s="47">
        <v>0</v>
      </c>
    </row>
    <row r="21" spans="1:6" ht="15.75">
      <c r="A21" s="40" t="s">
        <v>240</v>
      </c>
      <c r="B21" s="287">
        <v>0</v>
      </c>
      <c r="C21" s="287"/>
      <c r="D21" s="287"/>
      <c r="E21" s="47">
        <v>0</v>
      </c>
      <c r="F21" s="47">
        <v>0</v>
      </c>
    </row>
    <row r="22" spans="1:6" ht="15.75">
      <c r="A22" s="39" t="s">
        <v>237</v>
      </c>
      <c r="B22" s="287">
        <v>0</v>
      </c>
      <c r="C22" s="287"/>
      <c r="D22" s="287"/>
      <c r="E22" s="47">
        <v>0</v>
      </c>
      <c r="F22" s="47">
        <v>0</v>
      </c>
    </row>
    <row r="23" spans="1:6" ht="15.75">
      <c r="A23" s="39" t="s">
        <v>238</v>
      </c>
      <c r="B23" s="287">
        <v>0</v>
      </c>
      <c r="C23" s="287"/>
      <c r="D23" s="287"/>
      <c r="E23" s="47">
        <v>0</v>
      </c>
      <c r="F23" s="47">
        <v>0</v>
      </c>
    </row>
    <row r="24" spans="1:6" ht="47.25">
      <c r="A24" s="40" t="s">
        <v>241</v>
      </c>
      <c r="B24" s="287">
        <v>0</v>
      </c>
      <c r="C24" s="287"/>
      <c r="D24" s="287"/>
      <c r="E24" s="47">
        <v>0</v>
      </c>
      <c r="F24" s="47">
        <v>0</v>
      </c>
    </row>
    <row r="25" spans="1:6" ht="31.5">
      <c r="A25" s="39" t="s">
        <v>242</v>
      </c>
      <c r="B25" s="287">
        <v>0</v>
      </c>
      <c r="C25" s="287"/>
      <c r="D25" s="287"/>
      <c r="E25" s="47">
        <v>0</v>
      </c>
      <c r="F25" s="47">
        <v>0</v>
      </c>
    </row>
  </sheetData>
  <sheetProtection/>
  <mergeCells count="23">
    <mergeCell ref="A9:F9"/>
    <mergeCell ref="C1:F1"/>
    <mergeCell ref="B2:F2"/>
    <mergeCell ref="A3:F3"/>
    <mergeCell ref="A4:F4"/>
    <mergeCell ref="A7:F7"/>
    <mergeCell ref="A8:F8"/>
    <mergeCell ref="A13:A15"/>
    <mergeCell ref="B13:D14"/>
    <mergeCell ref="B15:D15"/>
    <mergeCell ref="B16:D16"/>
    <mergeCell ref="B17:D17"/>
    <mergeCell ref="A10:F10"/>
    <mergeCell ref="E13:E14"/>
    <mergeCell ref="F13:F14"/>
    <mergeCell ref="B25:D25"/>
    <mergeCell ref="B20:D20"/>
    <mergeCell ref="B21:D21"/>
    <mergeCell ref="B22:D22"/>
    <mergeCell ref="B23:D23"/>
    <mergeCell ref="B18:D18"/>
    <mergeCell ref="B19:D19"/>
    <mergeCell ref="B24:D2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A19" sqref="A19:J19"/>
    </sheetView>
  </sheetViews>
  <sheetFormatPr defaultColWidth="9.00390625" defaultRowHeight="12.75"/>
  <cols>
    <col min="1" max="1" width="7.75390625" style="0" customWidth="1"/>
    <col min="2" max="2" width="18.875" style="0" customWidth="1"/>
    <col min="3" max="3" width="17.75390625" style="0" customWidth="1"/>
    <col min="6" max="6" width="11.375" style="0" customWidth="1"/>
    <col min="7" max="7" width="3.125" style="0" hidden="1" customWidth="1"/>
    <col min="8" max="8" width="22.125" style="0" customWidth="1"/>
    <col min="9" max="9" width="17.00390625" style="0" customWidth="1"/>
    <col min="10" max="10" width="16.25390625" style="0" customWidth="1"/>
  </cols>
  <sheetData>
    <row r="1" spans="1:10" ht="12.75">
      <c r="A1" s="241" t="s">
        <v>460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242" t="s">
        <v>232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2.75">
      <c r="A3" s="242" t="s">
        <v>233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2.75">
      <c r="A4" s="242" t="s">
        <v>477</v>
      </c>
      <c r="B4" s="242"/>
      <c r="C4" s="242"/>
      <c r="D4" s="242"/>
      <c r="E4" s="242"/>
      <c r="F4" s="242"/>
      <c r="G4" s="242"/>
      <c r="H4" s="242"/>
      <c r="I4" s="242"/>
      <c r="J4" s="242"/>
    </row>
    <row r="5" ht="12.75">
      <c r="J5" s="3"/>
    </row>
    <row r="6" spans="1:10" ht="12.75">
      <c r="A6" s="293" t="s">
        <v>248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5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5.75">
      <c r="A8" s="48"/>
      <c r="B8" s="48"/>
      <c r="C8" s="48"/>
      <c r="D8" s="48"/>
      <c r="E8" s="48"/>
      <c r="F8" s="48"/>
      <c r="G8" s="48"/>
      <c r="H8" s="48"/>
      <c r="I8" s="48"/>
      <c r="J8" s="112"/>
    </row>
    <row r="9" spans="1:10" ht="12.75">
      <c r="A9" s="293" t="s">
        <v>255</v>
      </c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5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2" spans="1:10" ht="25.5" customHeight="1">
      <c r="A12" s="294" t="s">
        <v>229</v>
      </c>
      <c r="B12" s="295" t="s">
        <v>249</v>
      </c>
      <c r="C12" s="295" t="s">
        <v>251</v>
      </c>
      <c r="D12" s="301" t="s">
        <v>252</v>
      </c>
      <c r="E12" s="302"/>
      <c r="F12" s="302"/>
      <c r="G12" s="303"/>
      <c r="H12" s="295" t="s">
        <v>253</v>
      </c>
      <c r="I12" s="295" t="s">
        <v>254</v>
      </c>
      <c r="J12" s="294" t="s">
        <v>231</v>
      </c>
    </row>
    <row r="13" spans="1:10" ht="12.75">
      <c r="A13" s="294"/>
      <c r="B13" s="296"/>
      <c r="C13" s="296"/>
      <c r="D13" s="304"/>
      <c r="E13" s="305"/>
      <c r="F13" s="305"/>
      <c r="G13" s="306"/>
      <c r="H13" s="296"/>
      <c r="I13" s="296"/>
      <c r="J13" s="294"/>
    </row>
    <row r="14" spans="1:10" ht="12.75">
      <c r="A14" s="294"/>
      <c r="B14" s="296"/>
      <c r="C14" s="296"/>
      <c r="D14" s="304"/>
      <c r="E14" s="305"/>
      <c r="F14" s="305"/>
      <c r="G14" s="306"/>
      <c r="H14" s="296"/>
      <c r="I14" s="296"/>
      <c r="J14" s="294"/>
    </row>
    <row r="15" spans="1:10" ht="12.75">
      <c r="A15" s="294"/>
      <c r="B15" s="296"/>
      <c r="C15" s="296"/>
      <c r="D15" s="304"/>
      <c r="E15" s="305"/>
      <c r="F15" s="305"/>
      <c r="G15" s="306"/>
      <c r="H15" s="296"/>
      <c r="I15" s="296"/>
      <c r="J15" s="294"/>
    </row>
    <row r="16" spans="1:10" ht="12.75">
      <c r="A16" s="294"/>
      <c r="B16" s="296"/>
      <c r="C16" s="296"/>
      <c r="D16" s="304"/>
      <c r="E16" s="305"/>
      <c r="F16" s="305"/>
      <c r="G16" s="306"/>
      <c r="H16" s="296"/>
      <c r="I16" s="296"/>
      <c r="J16" s="294"/>
    </row>
    <row r="17" spans="1:10" ht="12.75">
      <c r="A17" s="294"/>
      <c r="B17" s="297"/>
      <c r="C17" s="297"/>
      <c r="D17" s="307"/>
      <c r="E17" s="308"/>
      <c r="F17" s="308"/>
      <c r="G17" s="309"/>
      <c r="H17" s="297"/>
      <c r="I17" s="297"/>
      <c r="J17" s="294"/>
    </row>
    <row r="18" spans="1:10" ht="15.75">
      <c r="A18" s="46">
        <v>1</v>
      </c>
      <c r="B18" s="113">
        <v>2</v>
      </c>
      <c r="C18" s="113">
        <v>3</v>
      </c>
      <c r="D18" s="298">
        <v>4</v>
      </c>
      <c r="E18" s="299"/>
      <c r="F18" s="299"/>
      <c r="G18" s="300"/>
      <c r="H18" s="113">
        <v>5</v>
      </c>
      <c r="I18" s="113">
        <v>6</v>
      </c>
      <c r="J18" s="46">
        <v>7</v>
      </c>
    </row>
    <row r="19" spans="1:10" ht="22.5" customHeight="1">
      <c r="A19" s="294" t="s">
        <v>250</v>
      </c>
      <c r="B19" s="294"/>
      <c r="C19" s="294"/>
      <c r="D19" s="294"/>
      <c r="E19" s="294"/>
      <c r="F19" s="294"/>
      <c r="G19" s="294"/>
      <c r="H19" s="294"/>
      <c r="I19" s="294"/>
      <c r="J19" s="294"/>
    </row>
    <row r="21" spans="1:10" ht="12.75">
      <c r="A21" s="293" t="s">
        <v>256</v>
      </c>
      <c r="B21" s="293"/>
      <c r="C21" s="293"/>
      <c r="D21" s="293"/>
      <c r="E21" s="293"/>
      <c r="F21" s="293"/>
      <c r="G21" s="293"/>
      <c r="H21" s="293"/>
      <c r="I21" s="293"/>
      <c r="J21" s="293"/>
    </row>
    <row r="22" spans="1:10" ht="33.75" customHeight="1">
      <c r="A22" s="293"/>
      <c r="B22" s="293"/>
      <c r="C22" s="293"/>
      <c r="D22" s="293"/>
      <c r="E22" s="293"/>
      <c r="F22" s="293"/>
      <c r="G22" s="293"/>
      <c r="H22" s="293"/>
      <c r="I22" s="293"/>
      <c r="J22" s="293"/>
    </row>
    <row r="23" spans="1:10" ht="15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.75">
      <c r="A26" s="208" t="s">
        <v>80</v>
      </c>
      <c r="B26" s="208"/>
      <c r="C26" s="208"/>
      <c r="D26" s="208"/>
      <c r="E26" s="208" t="s">
        <v>257</v>
      </c>
      <c r="F26" s="208"/>
      <c r="G26" s="208"/>
      <c r="H26" s="208"/>
      <c r="I26" s="208"/>
      <c r="J26" s="208"/>
    </row>
    <row r="27" spans="1:10" ht="12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</row>
    <row r="28" spans="1:10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</row>
    <row r="29" spans="1:10" ht="12.75">
      <c r="A29" s="208"/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ht="12.75">
      <c r="A30" s="208"/>
      <c r="B30" s="208"/>
      <c r="C30" s="208"/>
      <c r="D30" s="208"/>
      <c r="E30" s="208" t="s">
        <v>301</v>
      </c>
      <c r="F30" s="208"/>
      <c r="G30" s="208" t="s">
        <v>370</v>
      </c>
      <c r="H30" s="208"/>
      <c r="I30" s="208" t="s">
        <v>258</v>
      </c>
      <c r="J30" s="208"/>
    </row>
    <row r="31" spans="1:10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</row>
    <row r="32" spans="1:10" ht="12.75">
      <c r="A32" s="208" t="s">
        <v>306</v>
      </c>
      <c r="B32" s="208"/>
      <c r="C32" s="208"/>
      <c r="D32" s="208"/>
      <c r="E32" s="208" t="s">
        <v>307</v>
      </c>
      <c r="F32" s="208"/>
      <c r="G32" s="208" t="s">
        <v>307</v>
      </c>
      <c r="H32" s="208"/>
      <c r="I32" s="208" t="s">
        <v>307</v>
      </c>
      <c r="J32" s="208"/>
    </row>
    <row r="33" spans="1:10" ht="12.75">
      <c r="A33" s="208"/>
      <c r="B33" s="208"/>
      <c r="C33" s="208"/>
      <c r="D33" s="208"/>
      <c r="E33" s="208"/>
      <c r="F33" s="208"/>
      <c r="G33" s="208"/>
      <c r="H33" s="208"/>
      <c r="I33" s="208"/>
      <c r="J33" s="208"/>
    </row>
    <row r="34" spans="1:10" ht="12.75">
      <c r="A34" s="208"/>
      <c r="B34" s="208"/>
      <c r="C34" s="208"/>
      <c r="D34" s="208"/>
      <c r="E34" s="208"/>
      <c r="F34" s="208"/>
      <c r="G34" s="208"/>
      <c r="H34" s="208"/>
      <c r="I34" s="208"/>
      <c r="J34" s="208"/>
    </row>
  </sheetData>
  <sheetProtection/>
  <mergeCells count="25">
    <mergeCell ref="D18:G18"/>
    <mergeCell ref="D12:G17"/>
    <mergeCell ref="A1:J1"/>
    <mergeCell ref="A2:J2"/>
    <mergeCell ref="A3:J3"/>
    <mergeCell ref="A4:J4"/>
    <mergeCell ref="A21:J22"/>
    <mergeCell ref="A19:J19"/>
    <mergeCell ref="A6:J7"/>
    <mergeCell ref="A9:J10"/>
    <mergeCell ref="A12:A17"/>
    <mergeCell ref="J12:J17"/>
    <mergeCell ref="H12:H17"/>
    <mergeCell ref="B12:B17"/>
    <mergeCell ref="C12:C17"/>
    <mergeCell ref="I12:I17"/>
    <mergeCell ref="A26:D31"/>
    <mergeCell ref="A32:D34"/>
    <mergeCell ref="E26:J29"/>
    <mergeCell ref="E30:F31"/>
    <mergeCell ref="G30:H31"/>
    <mergeCell ref="I30:J31"/>
    <mergeCell ref="E32:F34"/>
    <mergeCell ref="G32:H34"/>
    <mergeCell ref="I32:J34"/>
  </mergeCells>
  <printOptions/>
  <pageMargins left="0.75" right="0.19" top="1" bottom="1" header="0.5" footer="0.5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34.25390625" style="0" customWidth="1"/>
    <col min="2" max="2" width="11.375" style="0" customWidth="1"/>
    <col min="3" max="3" width="38.875" style="0" customWidth="1"/>
    <col min="4" max="4" width="10.875" style="0" customWidth="1"/>
  </cols>
  <sheetData>
    <row r="2" spans="1:4" ht="84" customHeight="1">
      <c r="A2" s="310" t="s">
        <v>491</v>
      </c>
      <c r="B2" s="311"/>
      <c r="C2" s="311"/>
      <c r="D2" s="311"/>
    </row>
    <row r="3" spans="1:4" ht="15.75">
      <c r="A3" s="48"/>
      <c r="B3" s="48"/>
      <c r="C3" s="48"/>
      <c r="D3" s="48"/>
    </row>
    <row r="4" spans="1:4" ht="15.75">
      <c r="A4" s="48"/>
      <c r="B4" s="48"/>
      <c r="C4" s="48"/>
      <c r="D4" s="48"/>
    </row>
    <row r="5" spans="1:4" ht="66.75" customHeight="1">
      <c r="A5" s="294" t="s">
        <v>377</v>
      </c>
      <c r="B5" s="294"/>
      <c r="C5" s="294" t="s">
        <v>228</v>
      </c>
      <c r="D5" s="294"/>
    </row>
    <row r="6" spans="1:4" ht="15.75">
      <c r="A6" s="40" t="s">
        <v>302</v>
      </c>
      <c r="B6" s="46">
        <v>0</v>
      </c>
      <c r="C6" s="40" t="s">
        <v>227</v>
      </c>
      <c r="D6" s="46">
        <v>0</v>
      </c>
    </row>
    <row r="7" spans="1:4" ht="15.75">
      <c r="A7" s="39"/>
      <c r="B7" s="39"/>
      <c r="C7" s="39"/>
      <c r="D7" s="39"/>
    </row>
    <row r="8" spans="1:4" ht="15.75">
      <c r="A8" s="40" t="s">
        <v>373</v>
      </c>
      <c r="B8" s="46">
        <v>0</v>
      </c>
      <c r="C8" s="40" t="s">
        <v>304</v>
      </c>
      <c r="D8" s="46">
        <v>0</v>
      </c>
    </row>
    <row r="9" spans="1:4" ht="15.75">
      <c r="A9" s="39" t="s">
        <v>222</v>
      </c>
      <c r="B9" s="39"/>
      <c r="C9" s="39" t="s">
        <v>222</v>
      </c>
      <c r="D9" s="39"/>
    </row>
    <row r="10" spans="1:4" ht="15.75">
      <c r="A10" s="39" t="s">
        <v>223</v>
      </c>
      <c r="B10" s="46">
        <v>0</v>
      </c>
      <c r="C10" s="39"/>
      <c r="D10" s="39"/>
    </row>
    <row r="11" spans="1:4" ht="15.75">
      <c r="A11" s="39" t="s">
        <v>224</v>
      </c>
      <c r="B11" s="46">
        <v>0</v>
      </c>
      <c r="C11" s="39" t="s">
        <v>224</v>
      </c>
      <c r="D11" s="46">
        <v>0</v>
      </c>
    </row>
    <row r="12" spans="1:4" ht="15.75">
      <c r="A12" s="39"/>
      <c r="B12" s="39"/>
      <c r="C12" s="39"/>
      <c r="D12" s="39"/>
    </row>
    <row r="13" spans="1:4" ht="15.75">
      <c r="A13" s="40" t="s">
        <v>305</v>
      </c>
      <c r="B13" s="46">
        <v>0</v>
      </c>
      <c r="C13" s="40" t="s">
        <v>305</v>
      </c>
      <c r="D13" s="39"/>
    </row>
    <row r="14" spans="1:4" ht="15.75">
      <c r="A14" s="39" t="s">
        <v>222</v>
      </c>
      <c r="B14" s="39"/>
      <c r="C14" s="39" t="s">
        <v>222</v>
      </c>
      <c r="D14" s="39"/>
    </row>
    <row r="15" spans="1:4" ht="15.75">
      <c r="A15" s="39" t="s">
        <v>223</v>
      </c>
      <c r="B15" s="46">
        <v>0</v>
      </c>
      <c r="C15" s="39"/>
      <c r="D15" s="39"/>
    </row>
    <row r="16" spans="1:4" ht="31.5">
      <c r="A16" s="39" t="s">
        <v>225</v>
      </c>
      <c r="B16" s="46">
        <v>0</v>
      </c>
      <c r="C16" s="39" t="s">
        <v>226</v>
      </c>
      <c r="D16" s="46">
        <v>0</v>
      </c>
    </row>
    <row r="17" spans="1:4" ht="15.75">
      <c r="A17" s="39"/>
      <c r="B17" s="39"/>
      <c r="C17" s="39"/>
      <c r="D17" s="39"/>
    </row>
    <row r="18" spans="1:4" ht="15.75">
      <c r="A18" s="40" t="s">
        <v>371</v>
      </c>
      <c r="B18" s="46">
        <v>0</v>
      </c>
      <c r="C18" s="40" t="s">
        <v>490</v>
      </c>
      <c r="D18" s="46">
        <v>0</v>
      </c>
    </row>
  </sheetData>
  <sheetProtection/>
  <mergeCells count="3">
    <mergeCell ref="A5:B5"/>
    <mergeCell ref="C5:D5"/>
    <mergeCell ref="A2:D2"/>
  </mergeCells>
  <printOptions/>
  <pageMargins left="0.75" right="0.19" top="1" bottom="1" header="0.5" footer="0.5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8"/>
  <sheetViews>
    <sheetView view="pageBreakPreview" zoomScale="60" zoomScalePageLayoutView="0" workbookViewId="0" topLeftCell="A1">
      <selection activeCell="G16" sqref="G16"/>
    </sheetView>
  </sheetViews>
  <sheetFormatPr defaultColWidth="9.00390625" defaultRowHeight="12.75"/>
  <cols>
    <col min="1" max="1" width="35.875" style="0" customWidth="1"/>
    <col min="2" max="2" width="11.25390625" style="0" customWidth="1"/>
    <col min="3" max="3" width="38.25390625" style="0" customWidth="1"/>
  </cols>
  <sheetData>
    <row r="2" spans="1:4" ht="11.25" customHeight="1">
      <c r="A2" s="310" t="s">
        <v>492</v>
      </c>
      <c r="B2" s="311"/>
      <c r="C2" s="311"/>
      <c r="D2" s="311"/>
    </row>
    <row r="3" spans="1:4" ht="72.75" customHeight="1">
      <c r="A3" s="311"/>
      <c r="B3" s="311"/>
      <c r="C3" s="311"/>
      <c r="D3" s="311"/>
    </row>
    <row r="4" spans="1:4" ht="15.75">
      <c r="A4" s="48"/>
      <c r="B4" s="48"/>
      <c r="C4" s="48"/>
      <c r="D4" s="48"/>
    </row>
    <row r="5" spans="1:4" ht="66" customHeight="1">
      <c r="A5" s="294" t="s">
        <v>493</v>
      </c>
      <c r="B5" s="294"/>
      <c r="C5" s="294" t="s">
        <v>221</v>
      </c>
      <c r="D5" s="294"/>
    </row>
    <row r="6" spans="1:4" ht="15.75">
      <c r="A6" s="40" t="s">
        <v>303</v>
      </c>
      <c r="B6" s="46">
        <v>0</v>
      </c>
      <c r="C6" s="40" t="s">
        <v>303</v>
      </c>
      <c r="D6" s="46">
        <v>0</v>
      </c>
    </row>
    <row r="7" spans="1:4" ht="15.75">
      <c r="A7" s="39"/>
      <c r="B7" s="39"/>
      <c r="C7" s="39"/>
      <c r="D7" s="39"/>
    </row>
    <row r="8" spans="1:4" ht="15.75">
      <c r="A8" s="40" t="s">
        <v>372</v>
      </c>
      <c r="B8" s="46">
        <v>0</v>
      </c>
      <c r="C8" s="40" t="s">
        <v>494</v>
      </c>
      <c r="D8" s="46">
        <v>0</v>
      </c>
    </row>
    <row r="9" spans="1:4" ht="15.75">
      <c r="A9" s="39" t="s">
        <v>222</v>
      </c>
      <c r="B9" s="39"/>
      <c r="C9" s="39" t="s">
        <v>222</v>
      </c>
      <c r="D9" s="39"/>
    </row>
    <row r="10" spans="1:4" ht="15.75">
      <c r="A10" s="39" t="s">
        <v>223</v>
      </c>
      <c r="B10" s="46">
        <v>0</v>
      </c>
      <c r="C10" s="39"/>
      <c r="D10" s="39"/>
    </row>
    <row r="11" spans="1:4" ht="15.75">
      <c r="A11" s="39" t="s">
        <v>224</v>
      </c>
      <c r="B11" s="46">
        <v>0</v>
      </c>
      <c r="C11" s="39" t="s">
        <v>224</v>
      </c>
      <c r="D11" s="46">
        <v>0</v>
      </c>
    </row>
    <row r="12" spans="1:4" ht="15.75">
      <c r="A12" s="39"/>
      <c r="B12" s="39"/>
      <c r="C12" s="39"/>
      <c r="D12" s="39"/>
    </row>
    <row r="13" spans="1:4" ht="15.75">
      <c r="A13" s="40" t="s">
        <v>374</v>
      </c>
      <c r="B13" s="46">
        <v>0</v>
      </c>
      <c r="C13" s="40" t="s">
        <v>375</v>
      </c>
      <c r="D13" s="39"/>
    </row>
    <row r="14" spans="1:4" ht="15.75">
      <c r="A14" s="39" t="s">
        <v>222</v>
      </c>
      <c r="B14" s="39"/>
      <c r="C14" s="39" t="s">
        <v>222</v>
      </c>
      <c r="D14" s="39"/>
    </row>
    <row r="15" spans="1:4" ht="15.75">
      <c r="A15" s="39" t="s">
        <v>223</v>
      </c>
      <c r="B15" s="46">
        <v>0</v>
      </c>
      <c r="C15" s="39"/>
      <c r="D15" s="39"/>
    </row>
    <row r="16" spans="1:4" ht="31.5">
      <c r="A16" s="39" t="s">
        <v>225</v>
      </c>
      <c r="B16" s="46">
        <v>0</v>
      </c>
      <c r="C16" s="39" t="s">
        <v>226</v>
      </c>
      <c r="D16" s="46">
        <v>0</v>
      </c>
    </row>
    <row r="17" spans="1:4" ht="15.75">
      <c r="A17" s="39"/>
      <c r="B17" s="39"/>
      <c r="C17" s="39"/>
      <c r="D17" s="39"/>
    </row>
    <row r="18" spans="1:4" ht="15.75">
      <c r="A18" s="40" t="s">
        <v>495</v>
      </c>
      <c r="B18" s="46">
        <v>0</v>
      </c>
      <c r="C18" s="40" t="s">
        <v>496</v>
      </c>
      <c r="D18" s="46">
        <v>0</v>
      </c>
    </row>
  </sheetData>
  <sheetProtection/>
  <mergeCells count="3">
    <mergeCell ref="A5:B5"/>
    <mergeCell ref="C5:D5"/>
    <mergeCell ref="A2:D3"/>
  </mergeCells>
  <printOptions/>
  <pageMargins left="0.75" right="0.19" top="1" bottom="1" header="0.5" footer="0.5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4">
      <selection activeCell="G17" sqref="G17"/>
    </sheetView>
  </sheetViews>
  <sheetFormatPr defaultColWidth="9.00390625" defaultRowHeight="12.75"/>
  <cols>
    <col min="1" max="1" width="31.00390625" style="0" customWidth="1"/>
    <col min="2" max="2" width="14.00390625" style="0" customWidth="1"/>
    <col min="3" max="3" width="31.375" style="0" customWidth="1"/>
    <col min="4" max="4" width="13.75390625" style="0" customWidth="1"/>
    <col min="5" max="5" width="0.12890625" style="0" customWidth="1"/>
  </cols>
  <sheetData>
    <row r="3" spans="1:11" ht="61.5" customHeight="1">
      <c r="A3" s="310" t="s">
        <v>0</v>
      </c>
      <c r="B3" s="310"/>
      <c r="C3" s="310"/>
      <c r="D3" s="310"/>
      <c r="E3" s="310"/>
      <c r="F3" s="1"/>
      <c r="G3" s="1"/>
      <c r="H3" s="1"/>
      <c r="I3" s="1"/>
      <c r="J3" s="1"/>
      <c r="K3" s="1"/>
    </row>
    <row r="6" spans="1:4" ht="69" customHeight="1">
      <c r="A6" s="294" t="s">
        <v>1</v>
      </c>
      <c r="B6" s="294"/>
      <c r="C6" s="294" t="s">
        <v>221</v>
      </c>
      <c r="D6" s="294"/>
    </row>
    <row r="7" spans="1:4" ht="15.75">
      <c r="A7" s="40" t="s">
        <v>495</v>
      </c>
      <c r="B7" s="46">
        <v>0</v>
      </c>
      <c r="C7" s="40" t="s">
        <v>376</v>
      </c>
      <c r="D7" s="46">
        <v>0</v>
      </c>
    </row>
    <row r="8" spans="1:4" ht="15.75">
      <c r="A8" s="39"/>
      <c r="B8" s="39"/>
      <c r="C8" s="39"/>
      <c r="D8" s="39"/>
    </row>
    <row r="9" spans="1:4" ht="31.5">
      <c r="A9" s="40" t="s">
        <v>3</v>
      </c>
      <c r="B9" s="46">
        <v>0</v>
      </c>
      <c r="C9" s="40" t="s">
        <v>3</v>
      </c>
      <c r="D9" s="46">
        <v>0</v>
      </c>
    </row>
    <row r="10" spans="1:4" ht="15.75">
      <c r="A10" s="39" t="s">
        <v>222</v>
      </c>
      <c r="B10" s="39"/>
      <c r="C10" s="39" t="s">
        <v>222</v>
      </c>
      <c r="D10" s="39"/>
    </row>
    <row r="11" spans="1:4" ht="15.75">
      <c r="A11" s="39" t="s">
        <v>223</v>
      </c>
      <c r="B11" s="46">
        <v>0</v>
      </c>
      <c r="C11" s="39"/>
      <c r="D11" s="39"/>
    </row>
    <row r="12" spans="1:4" ht="15.75">
      <c r="A12" s="39" t="s">
        <v>224</v>
      </c>
      <c r="B12" s="46">
        <v>0</v>
      </c>
      <c r="C12" s="39" t="s">
        <v>224</v>
      </c>
      <c r="D12" s="46">
        <v>0</v>
      </c>
    </row>
    <row r="13" spans="1:4" ht="15.75">
      <c r="A13" s="39"/>
      <c r="B13" s="39"/>
      <c r="C13" s="39"/>
      <c r="D13" s="39"/>
    </row>
    <row r="14" spans="1:4" ht="31.5">
      <c r="A14" s="40" t="s">
        <v>4</v>
      </c>
      <c r="B14" s="46">
        <v>0</v>
      </c>
      <c r="C14" s="40" t="s">
        <v>5</v>
      </c>
      <c r="D14" s="39"/>
    </row>
    <row r="15" spans="1:4" ht="15.75">
      <c r="A15" s="39" t="s">
        <v>222</v>
      </c>
      <c r="B15" s="39"/>
      <c r="C15" s="39" t="s">
        <v>222</v>
      </c>
      <c r="D15" s="39"/>
    </row>
    <row r="16" spans="1:4" ht="15.75">
      <c r="A16" s="39" t="s">
        <v>223</v>
      </c>
      <c r="B16" s="46">
        <v>0</v>
      </c>
      <c r="C16" s="39"/>
      <c r="D16" s="39"/>
    </row>
    <row r="17" spans="1:4" ht="31.5">
      <c r="A17" s="39" t="s">
        <v>225</v>
      </c>
      <c r="B17" s="46">
        <v>0</v>
      </c>
      <c r="C17" s="39" t="s">
        <v>226</v>
      </c>
      <c r="D17" s="46">
        <v>0</v>
      </c>
    </row>
    <row r="18" spans="1:4" ht="15.75">
      <c r="A18" s="39"/>
      <c r="B18" s="39"/>
      <c r="C18" s="39"/>
      <c r="D18" s="39"/>
    </row>
    <row r="19" spans="1:4" ht="15.75">
      <c r="A19" s="40" t="s">
        <v>2</v>
      </c>
      <c r="B19" s="46">
        <v>0</v>
      </c>
      <c r="C19" s="40" t="s">
        <v>6</v>
      </c>
      <c r="D19" s="46">
        <v>0</v>
      </c>
    </row>
  </sheetData>
  <sheetProtection/>
  <mergeCells count="3">
    <mergeCell ref="A6:B6"/>
    <mergeCell ref="C6:D6"/>
    <mergeCell ref="A3:E3"/>
  </mergeCells>
  <printOptions/>
  <pageMargins left="0.75" right="0.19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5">
      <selection activeCell="B7" sqref="B7"/>
    </sheetView>
  </sheetViews>
  <sheetFormatPr defaultColWidth="9.00390625" defaultRowHeight="12.75"/>
  <cols>
    <col min="1" max="1" width="33.875" style="10" customWidth="1"/>
    <col min="2" max="2" width="70.00390625" style="11" customWidth="1"/>
    <col min="3" max="3" width="17.875" style="0" customWidth="1"/>
    <col min="4" max="4" width="16.375" style="0" customWidth="1"/>
    <col min="5" max="5" width="15.125" style="0" customWidth="1"/>
  </cols>
  <sheetData>
    <row r="1" spans="2:5" ht="72" customHeight="1">
      <c r="B1" s="21"/>
      <c r="C1" s="218" t="s">
        <v>485</v>
      </c>
      <c r="D1" s="218"/>
      <c r="E1" s="218"/>
    </row>
    <row r="6" spans="1:5" ht="49.5" customHeight="1">
      <c r="A6" s="207" t="s">
        <v>486</v>
      </c>
      <c r="B6" s="207"/>
      <c r="C6" s="207"/>
      <c r="D6" s="207"/>
      <c r="E6" s="207"/>
    </row>
    <row r="8" spans="1:5" ht="31.5">
      <c r="A8" s="122" t="s">
        <v>90</v>
      </c>
      <c r="B8" s="214" t="s">
        <v>92</v>
      </c>
      <c r="C8" s="34" t="s">
        <v>235</v>
      </c>
      <c r="D8" s="34" t="s">
        <v>235</v>
      </c>
      <c r="E8" s="34" t="s">
        <v>235</v>
      </c>
    </row>
    <row r="9" spans="1:5" ht="15.75">
      <c r="A9" s="122" t="s">
        <v>91</v>
      </c>
      <c r="B9" s="214"/>
      <c r="C9" s="22">
        <v>2018</v>
      </c>
      <c r="D9" s="23">
        <v>2019</v>
      </c>
      <c r="E9" s="23">
        <v>2020</v>
      </c>
    </row>
    <row r="10" spans="1:5" ht="15.75">
      <c r="A10" s="36" t="s">
        <v>93</v>
      </c>
      <c r="B10" s="124" t="s">
        <v>38</v>
      </c>
      <c r="C10" s="125">
        <f>C11+C19+C23+C34+C37</f>
        <v>973000</v>
      </c>
      <c r="D10" s="125">
        <f>D11+D19+D23+D34+D37</f>
        <v>973000</v>
      </c>
      <c r="E10" s="125">
        <f>E11+E19+E23+E34+E37</f>
        <v>973000</v>
      </c>
    </row>
    <row r="11" spans="1:5" ht="15.75">
      <c r="A11" s="36" t="s">
        <v>98</v>
      </c>
      <c r="B11" s="124" t="s">
        <v>99</v>
      </c>
      <c r="C11" s="121">
        <f>C12</f>
        <v>190000</v>
      </c>
      <c r="D11" s="121">
        <f>D12</f>
        <v>190000</v>
      </c>
      <c r="E11" s="121">
        <f>E12</f>
        <v>190000</v>
      </c>
    </row>
    <row r="12" spans="1:5" ht="28.5" customHeight="1">
      <c r="A12" s="36" t="s">
        <v>20</v>
      </c>
      <c r="B12" s="124" t="s">
        <v>100</v>
      </c>
      <c r="C12" s="121">
        <f>C13+C16</f>
        <v>190000</v>
      </c>
      <c r="D12" s="121">
        <f>D13+D16</f>
        <v>190000</v>
      </c>
      <c r="E12" s="121">
        <f>E13+E16</f>
        <v>190000</v>
      </c>
    </row>
    <row r="13" spans="1:5" ht="12.75">
      <c r="A13" s="217" t="s">
        <v>101</v>
      </c>
      <c r="B13" s="215" t="s">
        <v>21</v>
      </c>
      <c r="C13" s="216">
        <v>170000</v>
      </c>
      <c r="D13" s="216">
        <v>170000</v>
      </c>
      <c r="E13" s="216">
        <v>170000</v>
      </c>
    </row>
    <row r="14" spans="1:5" ht="12.75">
      <c r="A14" s="217"/>
      <c r="B14" s="215"/>
      <c r="C14" s="217"/>
      <c r="D14" s="217"/>
      <c r="E14" s="217"/>
    </row>
    <row r="15" spans="1:5" ht="66.75" customHeight="1">
      <c r="A15" s="217"/>
      <c r="B15" s="215"/>
      <c r="C15" s="217"/>
      <c r="D15" s="217"/>
      <c r="E15" s="217"/>
    </row>
    <row r="16" spans="1:5" ht="12.75">
      <c r="A16" s="217" t="s">
        <v>102</v>
      </c>
      <c r="B16" s="215" t="s">
        <v>84</v>
      </c>
      <c r="C16" s="217">
        <v>20000</v>
      </c>
      <c r="D16" s="213">
        <v>20000</v>
      </c>
      <c r="E16" s="213">
        <v>20000</v>
      </c>
    </row>
    <row r="17" spans="1:5" ht="12.75">
      <c r="A17" s="217"/>
      <c r="B17" s="215"/>
      <c r="C17" s="217"/>
      <c r="D17" s="213"/>
      <c r="E17" s="213"/>
    </row>
    <row r="18" spans="1:5" ht="105.75" customHeight="1">
      <c r="A18" s="217"/>
      <c r="B18" s="215"/>
      <c r="C18" s="217"/>
      <c r="D18" s="213"/>
      <c r="E18" s="213"/>
    </row>
    <row r="19" spans="1:5" ht="48" customHeight="1">
      <c r="A19" s="36" t="s">
        <v>103</v>
      </c>
      <c r="B19" s="124" t="s">
        <v>104</v>
      </c>
      <c r="C19" s="121">
        <f>C22</f>
        <v>300000</v>
      </c>
      <c r="D19" s="121">
        <f>D22</f>
        <v>300000</v>
      </c>
      <c r="E19" s="121">
        <f>E22</f>
        <v>300000</v>
      </c>
    </row>
    <row r="20" spans="1:5" ht="18" customHeight="1" hidden="1">
      <c r="A20" s="16"/>
      <c r="B20" s="116"/>
      <c r="C20" s="103"/>
      <c r="D20" s="120"/>
      <c r="E20" s="120"/>
    </row>
    <row r="21" spans="1:5" ht="18" customHeight="1">
      <c r="A21" s="161" t="s">
        <v>22</v>
      </c>
      <c r="B21" s="116" t="s">
        <v>85</v>
      </c>
      <c r="C21" s="103">
        <v>300000</v>
      </c>
      <c r="D21" s="162">
        <v>300000</v>
      </c>
      <c r="E21" s="163">
        <v>300000</v>
      </c>
    </row>
    <row r="22" spans="1:5" ht="35.25" customHeight="1">
      <c r="A22" s="16" t="s">
        <v>105</v>
      </c>
      <c r="B22" s="116" t="s">
        <v>85</v>
      </c>
      <c r="C22" s="94">
        <v>300000</v>
      </c>
      <c r="D22" s="94">
        <v>300000</v>
      </c>
      <c r="E22" s="94">
        <v>300000</v>
      </c>
    </row>
    <row r="23" spans="1:5" ht="40.5" customHeight="1">
      <c r="A23" s="36" t="s">
        <v>106</v>
      </c>
      <c r="B23" s="124" t="s">
        <v>107</v>
      </c>
      <c r="C23" s="98">
        <f>C24+C26</f>
        <v>342000</v>
      </c>
      <c r="D23" s="98">
        <f>D24+D26</f>
        <v>342000</v>
      </c>
      <c r="E23" s="98">
        <f>E24+E26</f>
        <v>342000</v>
      </c>
    </row>
    <row r="24" spans="1:5" ht="36.75" customHeight="1">
      <c r="A24" s="36" t="s">
        <v>108</v>
      </c>
      <c r="B24" s="124" t="s">
        <v>109</v>
      </c>
      <c r="C24" s="98">
        <v>22000</v>
      </c>
      <c r="D24" s="98">
        <v>22000</v>
      </c>
      <c r="E24" s="98">
        <v>22000</v>
      </c>
    </row>
    <row r="25" spans="1:5" ht="63" customHeight="1">
      <c r="A25" s="16" t="s">
        <v>149</v>
      </c>
      <c r="B25" s="117" t="s">
        <v>177</v>
      </c>
      <c r="C25" s="94">
        <v>22000</v>
      </c>
      <c r="D25" s="94">
        <v>22000</v>
      </c>
      <c r="E25" s="94">
        <v>22000</v>
      </c>
    </row>
    <row r="26" spans="1:5" ht="47.25" customHeight="1">
      <c r="A26" s="36" t="s">
        <v>110</v>
      </c>
      <c r="B26" s="124" t="s">
        <v>111</v>
      </c>
      <c r="C26" s="98">
        <f>C30+C31</f>
        <v>320000</v>
      </c>
      <c r="D26" s="98">
        <f>D30+D31</f>
        <v>320000</v>
      </c>
      <c r="E26" s="98">
        <f>E30+E31</f>
        <v>320000</v>
      </c>
    </row>
    <row r="27" spans="1:5" ht="12.75" customHeight="1" hidden="1">
      <c r="A27" s="219"/>
      <c r="B27" s="215"/>
      <c r="C27" s="216"/>
      <c r="D27" s="120"/>
      <c r="E27" s="120"/>
    </row>
    <row r="28" spans="1:5" ht="67.5" customHeight="1" hidden="1" thickBot="1">
      <c r="A28" s="219"/>
      <c r="B28" s="215"/>
      <c r="C28" s="216"/>
      <c r="D28" s="120"/>
      <c r="E28" s="120"/>
    </row>
    <row r="29" spans="1:5" ht="67.5" customHeight="1">
      <c r="A29" s="36" t="s">
        <v>23</v>
      </c>
      <c r="B29" s="124" t="s">
        <v>24</v>
      </c>
      <c r="C29" s="103">
        <v>150000</v>
      </c>
      <c r="D29" s="164">
        <v>150000</v>
      </c>
      <c r="E29" s="164">
        <v>150000</v>
      </c>
    </row>
    <row r="30" spans="1:5" ht="103.5" customHeight="1">
      <c r="A30" s="131" t="s">
        <v>37</v>
      </c>
      <c r="B30" s="117" t="s">
        <v>260</v>
      </c>
      <c r="C30" s="94">
        <v>150000</v>
      </c>
      <c r="D30" s="94">
        <v>150000</v>
      </c>
      <c r="E30" s="94">
        <v>150000</v>
      </c>
    </row>
    <row r="31" spans="1:5" ht="95.25" customHeight="1">
      <c r="A31" s="18" t="s">
        <v>150</v>
      </c>
      <c r="B31" s="117" t="s">
        <v>259</v>
      </c>
      <c r="C31" s="94">
        <v>170000</v>
      </c>
      <c r="D31" s="94">
        <v>170000</v>
      </c>
      <c r="E31" s="94">
        <v>170000</v>
      </c>
    </row>
    <row r="32" spans="1:5" ht="1.5" customHeight="1">
      <c r="A32" s="217"/>
      <c r="B32" s="215"/>
      <c r="C32" s="216"/>
      <c r="D32" s="120"/>
      <c r="E32" s="120"/>
    </row>
    <row r="33" spans="1:5" ht="98.25" customHeight="1" hidden="1" thickBot="1">
      <c r="A33" s="217"/>
      <c r="B33" s="215"/>
      <c r="C33" s="216"/>
      <c r="D33" s="120"/>
      <c r="E33" s="120"/>
    </row>
    <row r="34" spans="1:5" ht="44.25" customHeight="1">
      <c r="A34" s="36" t="s">
        <v>112</v>
      </c>
      <c r="B34" s="124" t="s">
        <v>113</v>
      </c>
      <c r="C34" s="98">
        <f>C36</f>
        <v>2000</v>
      </c>
      <c r="D34" s="98">
        <f>D36</f>
        <v>2000</v>
      </c>
      <c r="E34" s="98">
        <f>E36</f>
        <v>2000</v>
      </c>
    </row>
    <row r="35" spans="1:5" ht="54.75" customHeight="1">
      <c r="A35" s="165" t="s">
        <v>25</v>
      </c>
      <c r="B35" s="116" t="s">
        <v>26</v>
      </c>
      <c r="C35" s="166">
        <v>2000</v>
      </c>
      <c r="D35" s="166">
        <v>2000</v>
      </c>
      <c r="E35" s="167">
        <v>2000</v>
      </c>
    </row>
    <row r="36" spans="1:5" ht="125.25" customHeight="1">
      <c r="A36" s="16" t="s">
        <v>151</v>
      </c>
      <c r="B36" s="117" t="s">
        <v>261</v>
      </c>
      <c r="C36" s="94">
        <v>2000</v>
      </c>
      <c r="D36" s="94">
        <v>2000</v>
      </c>
      <c r="E36" s="94">
        <v>2000</v>
      </c>
    </row>
    <row r="37" spans="1:5" ht="58.5" customHeight="1">
      <c r="A37" s="36" t="s">
        <v>114</v>
      </c>
      <c r="B37" s="124" t="s">
        <v>115</v>
      </c>
      <c r="C37" s="121">
        <v>139000</v>
      </c>
      <c r="D37" s="121">
        <f>D39</f>
        <v>139000</v>
      </c>
      <c r="E37" s="121">
        <f>E39</f>
        <v>139000</v>
      </c>
    </row>
    <row r="38" spans="1:5" ht="88.5" customHeight="1">
      <c r="A38" s="168" t="s">
        <v>27</v>
      </c>
      <c r="B38" s="124" t="s">
        <v>28</v>
      </c>
      <c r="C38" s="121">
        <f aca="true" t="shared" si="0" ref="C38:E39">C39</f>
        <v>139000</v>
      </c>
      <c r="D38" s="121">
        <f t="shared" si="0"/>
        <v>139000</v>
      </c>
      <c r="E38" s="126">
        <f t="shared" si="0"/>
        <v>139000</v>
      </c>
    </row>
    <row r="39" spans="1:5" ht="119.25" customHeight="1">
      <c r="A39" s="36" t="s">
        <v>116</v>
      </c>
      <c r="B39" s="127" t="s">
        <v>266</v>
      </c>
      <c r="C39" s="121">
        <f t="shared" si="0"/>
        <v>139000</v>
      </c>
      <c r="D39" s="121">
        <f t="shared" si="0"/>
        <v>139000</v>
      </c>
      <c r="E39" s="121">
        <f t="shared" si="0"/>
        <v>139000</v>
      </c>
    </row>
    <row r="40" spans="1:5" ht="109.5" customHeight="1">
      <c r="A40" s="16" t="s">
        <v>117</v>
      </c>
      <c r="B40" s="117" t="s">
        <v>265</v>
      </c>
      <c r="C40" s="103">
        <v>139000</v>
      </c>
      <c r="D40" s="103">
        <v>139000</v>
      </c>
      <c r="E40" s="103">
        <v>139000</v>
      </c>
    </row>
    <row r="41" spans="1:5" ht="59.25" customHeight="1">
      <c r="A41" s="36" t="s">
        <v>118</v>
      </c>
      <c r="B41" s="124" t="s">
        <v>119</v>
      </c>
      <c r="C41" s="98">
        <f>C42</f>
        <v>6561452.2</v>
      </c>
      <c r="D41" s="98">
        <f>D42</f>
        <v>6245740</v>
      </c>
      <c r="E41" s="98">
        <f>E42</f>
        <v>7714647</v>
      </c>
    </row>
    <row r="42" spans="1:5" ht="71.25" customHeight="1">
      <c r="A42" s="36" t="s">
        <v>120</v>
      </c>
      <c r="B42" s="116" t="s">
        <v>121</v>
      </c>
      <c r="C42" s="98">
        <f>C43+C49+C52+C66</f>
        <v>6561452.2</v>
      </c>
      <c r="D42" s="98">
        <f>D43+D49+D52+D66</f>
        <v>6245740</v>
      </c>
      <c r="E42" s="98">
        <f>E43+E49+E52+E66</f>
        <v>7714647</v>
      </c>
    </row>
    <row r="43" spans="1:6" ht="60.75" customHeight="1">
      <c r="A43" s="36" t="s">
        <v>12</v>
      </c>
      <c r="B43" s="128" t="s">
        <v>404</v>
      </c>
      <c r="C43" s="121">
        <f aca="true" t="shared" si="1" ref="C43:E44">C44</f>
        <v>5933100</v>
      </c>
      <c r="D43" s="121">
        <f t="shared" si="1"/>
        <v>5804300</v>
      </c>
      <c r="E43" s="121">
        <f t="shared" si="1"/>
        <v>5625600</v>
      </c>
      <c r="F43" s="12"/>
    </row>
    <row r="44" spans="1:5" ht="55.5" customHeight="1">
      <c r="A44" s="36" t="s">
        <v>10</v>
      </c>
      <c r="B44" s="127" t="s">
        <v>262</v>
      </c>
      <c r="C44" s="121">
        <f t="shared" si="1"/>
        <v>5933100</v>
      </c>
      <c r="D44" s="121">
        <f t="shared" si="1"/>
        <v>5804300</v>
      </c>
      <c r="E44" s="121">
        <f t="shared" si="1"/>
        <v>5625600</v>
      </c>
    </row>
    <row r="45" spans="1:5" ht="62.25" customHeight="1">
      <c r="A45" s="16" t="s">
        <v>11</v>
      </c>
      <c r="B45" s="117" t="s">
        <v>262</v>
      </c>
      <c r="C45" s="103">
        <v>5933100</v>
      </c>
      <c r="D45" s="103">
        <v>5804300</v>
      </c>
      <c r="E45" s="103">
        <v>5625600</v>
      </c>
    </row>
    <row r="46" spans="1:5" ht="0.75" customHeight="1" thickBot="1">
      <c r="A46" s="221" t="s">
        <v>122</v>
      </c>
      <c r="B46" s="220" t="s">
        <v>215</v>
      </c>
      <c r="C46" s="212">
        <f>C48</f>
        <v>0</v>
      </c>
      <c r="D46" s="212">
        <f>D48</f>
        <v>0</v>
      </c>
      <c r="E46" s="212">
        <f>E48</f>
        <v>0</v>
      </c>
    </row>
    <row r="47" spans="1:5" ht="46.5" customHeight="1" hidden="1">
      <c r="A47" s="221"/>
      <c r="B47" s="220"/>
      <c r="C47" s="212"/>
      <c r="D47" s="212"/>
      <c r="E47" s="212"/>
    </row>
    <row r="48" spans="1:5" ht="56.25" customHeight="1" hidden="1">
      <c r="A48" s="189" t="s">
        <v>123</v>
      </c>
      <c r="B48" s="172" t="s">
        <v>183</v>
      </c>
      <c r="C48" s="173"/>
      <c r="D48" s="173"/>
      <c r="E48" s="173"/>
    </row>
    <row r="49" spans="1:6" ht="56.25" customHeight="1" thickBot="1">
      <c r="A49" s="192" t="s">
        <v>8</v>
      </c>
      <c r="B49" s="193" t="s">
        <v>215</v>
      </c>
      <c r="C49" s="176">
        <f>C51</f>
        <v>185457</v>
      </c>
      <c r="D49" s="176">
        <f>D51</f>
        <v>0</v>
      </c>
      <c r="E49" s="177">
        <f>E51</f>
        <v>0</v>
      </c>
      <c r="F49" s="12"/>
    </row>
    <row r="50" spans="1:5" ht="42" customHeight="1">
      <c r="A50" s="190" t="s">
        <v>13</v>
      </c>
      <c r="B50" s="191" t="s">
        <v>81</v>
      </c>
      <c r="C50" s="175">
        <v>185457</v>
      </c>
      <c r="D50" s="175">
        <v>0</v>
      </c>
      <c r="E50" s="175">
        <v>0</v>
      </c>
    </row>
    <row r="51" spans="1:5" ht="42" customHeight="1">
      <c r="A51" s="16" t="s">
        <v>9</v>
      </c>
      <c r="B51" s="129" t="s">
        <v>264</v>
      </c>
      <c r="C51" s="103">
        <v>185457</v>
      </c>
      <c r="D51" s="103">
        <v>0</v>
      </c>
      <c r="E51" s="103">
        <v>0</v>
      </c>
    </row>
    <row r="52" spans="1:6" ht="40.5" customHeight="1">
      <c r="A52" s="36" t="s">
        <v>16</v>
      </c>
      <c r="B52" s="128" t="s">
        <v>405</v>
      </c>
      <c r="C52" s="121">
        <f>C55+C60+C63</f>
        <v>62803.2</v>
      </c>
      <c r="D52" s="121">
        <f>D55+D60+D63</f>
        <v>61348</v>
      </c>
      <c r="E52" s="121">
        <f>E55+E60+E63</f>
        <v>2089047</v>
      </c>
      <c r="F52" s="12"/>
    </row>
    <row r="53" spans="1:5" ht="15.75" customHeight="1" hidden="1">
      <c r="A53" s="36"/>
      <c r="B53" s="117"/>
      <c r="C53" s="121"/>
      <c r="D53" s="120"/>
      <c r="E53" s="120"/>
    </row>
    <row r="54" spans="1:5" ht="0.75" customHeight="1" thickBot="1">
      <c r="A54" s="194" t="s">
        <v>276</v>
      </c>
      <c r="B54" s="195" t="s">
        <v>184</v>
      </c>
      <c r="C54" s="196">
        <v>0</v>
      </c>
      <c r="D54" s="196">
        <v>0</v>
      </c>
      <c r="E54" s="196">
        <v>0</v>
      </c>
    </row>
    <row r="55" spans="1:5" ht="62.25" customHeight="1" thickBot="1">
      <c r="A55" s="198" t="s">
        <v>15</v>
      </c>
      <c r="B55" s="199" t="s">
        <v>214</v>
      </c>
      <c r="C55" s="176">
        <f>C56</f>
        <v>60600</v>
      </c>
      <c r="D55" s="176">
        <f>D56</f>
        <v>61200</v>
      </c>
      <c r="E55" s="177">
        <f>E56</f>
        <v>63400</v>
      </c>
    </row>
    <row r="56" spans="1:5" ht="57.75" customHeight="1">
      <c r="A56" s="190" t="s">
        <v>14</v>
      </c>
      <c r="B56" s="197" t="s">
        <v>263</v>
      </c>
      <c r="C56" s="175">
        <v>60600</v>
      </c>
      <c r="D56" s="175">
        <v>61200</v>
      </c>
      <c r="E56" s="175">
        <v>63400</v>
      </c>
    </row>
    <row r="57" spans="1:5" ht="0.75" customHeight="1" thickBot="1">
      <c r="A57" s="219" t="s">
        <v>142</v>
      </c>
      <c r="B57" s="220" t="s">
        <v>213</v>
      </c>
      <c r="C57" s="212">
        <f>C59</f>
        <v>0</v>
      </c>
      <c r="D57" s="212">
        <f>D59</f>
        <v>0</v>
      </c>
      <c r="E57" s="212">
        <f>E59</f>
        <v>0</v>
      </c>
    </row>
    <row r="58" spans="1:5" ht="74.25" customHeight="1" hidden="1">
      <c r="A58" s="219"/>
      <c r="B58" s="220"/>
      <c r="C58" s="212"/>
      <c r="D58" s="212"/>
      <c r="E58" s="212"/>
    </row>
    <row r="59" spans="1:5" ht="93.75" customHeight="1" hidden="1">
      <c r="A59" s="16" t="s">
        <v>175</v>
      </c>
      <c r="B59" s="172" t="s">
        <v>209</v>
      </c>
      <c r="C59" s="173">
        <v>0</v>
      </c>
      <c r="D59" s="173">
        <v>0</v>
      </c>
      <c r="E59" s="173">
        <v>0</v>
      </c>
    </row>
    <row r="60" spans="1:5" ht="35.25" customHeight="1" thickBot="1">
      <c r="A60" s="170" t="s">
        <v>206</v>
      </c>
      <c r="B60" s="171" t="s">
        <v>207</v>
      </c>
      <c r="C60" s="176">
        <v>2203.2</v>
      </c>
      <c r="D60" s="176">
        <v>148</v>
      </c>
      <c r="E60" s="177">
        <v>239</v>
      </c>
    </row>
    <row r="61" spans="1:5" ht="45" customHeight="1">
      <c r="A61" s="16" t="s">
        <v>188</v>
      </c>
      <c r="B61" s="174" t="s">
        <v>187</v>
      </c>
      <c r="C61" s="175">
        <v>2203.2</v>
      </c>
      <c r="D61" s="175">
        <v>148</v>
      </c>
      <c r="E61" s="175">
        <v>239</v>
      </c>
    </row>
    <row r="62" spans="1:5" ht="51.75" customHeight="1" thickBot="1">
      <c r="A62" s="182" t="s">
        <v>189</v>
      </c>
      <c r="B62" s="183" t="s">
        <v>187</v>
      </c>
      <c r="C62" s="173">
        <v>2203.2</v>
      </c>
      <c r="D62" s="173">
        <v>148</v>
      </c>
      <c r="E62" s="173">
        <v>239</v>
      </c>
    </row>
    <row r="63" spans="1:5" ht="60.75" customHeight="1" thickBot="1">
      <c r="A63" s="187" t="s">
        <v>191</v>
      </c>
      <c r="B63" s="188" t="s">
        <v>213</v>
      </c>
      <c r="C63" s="185">
        <f>C64</f>
        <v>0</v>
      </c>
      <c r="D63" s="185">
        <f>D64</f>
        <v>0</v>
      </c>
      <c r="E63" s="186">
        <f>E64</f>
        <v>2025408</v>
      </c>
    </row>
    <row r="64" spans="1:5" ht="66" customHeight="1">
      <c r="A64" s="102" t="s">
        <v>192</v>
      </c>
      <c r="B64" s="184" t="s">
        <v>190</v>
      </c>
      <c r="C64" s="175">
        <v>0</v>
      </c>
      <c r="D64" s="175">
        <v>0</v>
      </c>
      <c r="E64" s="175">
        <v>2025408</v>
      </c>
    </row>
    <row r="65" spans="1:5" ht="67.5" customHeight="1">
      <c r="A65" s="35" t="s">
        <v>193</v>
      </c>
      <c r="B65" s="181" t="s">
        <v>190</v>
      </c>
      <c r="C65" s="103">
        <v>0</v>
      </c>
      <c r="D65" s="103">
        <v>0</v>
      </c>
      <c r="E65" s="103">
        <v>2025408</v>
      </c>
    </row>
    <row r="66" spans="1:5" ht="75.75" customHeight="1">
      <c r="A66" s="178" t="s">
        <v>487</v>
      </c>
      <c r="B66" s="179" t="s">
        <v>488</v>
      </c>
      <c r="C66" s="180">
        <v>380092</v>
      </c>
      <c r="D66" s="180">
        <f>D67</f>
        <v>380092</v>
      </c>
      <c r="E66" s="180">
        <f>E67</f>
        <v>0</v>
      </c>
    </row>
    <row r="67" spans="1:5" ht="93.75" customHeight="1">
      <c r="A67" s="16" t="s">
        <v>489</v>
      </c>
      <c r="B67" s="116" t="s">
        <v>7</v>
      </c>
      <c r="C67" s="159">
        <v>380092</v>
      </c>
      <c r="D67" s="159">
        <v>380092</v>
      </c>
      <c r="E67" s="159">
        <v>0</v>
      </c>
    </row>
    <row r="68" spans="1:5" ht="70.5" customHeight="1">
      <c r="A68" s="123" t="s">
        <v>89</v>
      </c>
      <c r="B68" s="130" t="s">
        <v>212</v>
      </c>
      <c r="C68" s="121">
        <v>0</v>
      </c>
      <c r="D68" s="121">
        <v>0</v>
      </c>
      <c r="E68" s="121">
        <v>0</v>
      </c>
    </row>
    <row r="69" spans="1:5" ht="33" customHeight="1">
      <c r="A69" s="36" t="s">
        <v>176</v>
      </c>
      <c r="B69" s="116"/>
      <c r="C69" s="98">
        <f>C42+C10</f>
        <v>7534452.2</v>
      </c>
      <c r="D69" s="98">
        <f>D42+D10</f>
        <v>7218740</v>
      </c>
      <c r="E69" s="98">
        <f>E42+E10</f>
        <v>8687647</v>
      </c>
    </row>
    <row r="71" ht="12.75">
      <c r="C71" s="5"/>
    </row>
  </sheetData>
  <sheetProtection/>
  <mergeCells count="29">
    <mergeCell ref="A32:A33"/>
    <mergeCell ref="B32:B33"/>
    <mergeCell ref="C32:C33"/>
    <mergeCell ref="A57:A58"/>
    <mergeCell ref="B57:B58"/>
    <mergeCell ref="C57:C58"/>
    <mergeCell ref="A46:A47"/>
    <mergeCell ref="B46:B47"/>
    <mergeCell ref="C46:C47"/>
    <mergeCell ref="A27:A28"/>
    <mergeCell ref="B27:B28"/>
    <mergeCell ref="C27:C28"/>
    <mergeCell ref="B16:B18"/>
    <mergeCell ref="C16:C18"/>
    <mergeCell ref="A16:A18"/>
    <mergeCell ref="B8:B9"/>
    <mergeCell ref="B13:B15"/>
    <mergeCell ref="C13:C15"/>
    <mergeCell ref="C1:E1"/>
    <mergeCell ref="A6:E6"/>
    <mergeCell ref="A13:A15"/>
    <mergeCell ref="D13:D15"/>
    <mergeCell ref="E13:E15"/>
    <mergeCell ref="D57:D58"/>
    <mergeCell ref="E57:E58"/>
    <mergeCell ref="D16:D18"/>
    <mergeCell ref="E16:E18"/>
    <mergeCell ref="D46:D47"/>
    <mergeCell ref="E46:E47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28">
      <selection activeCell="H30" sqref="H30:H31"/>
    </sheetView>
  </sheetViews>
  <sheetFormatPr defaultColWidth="9.00390625" defaultRowHeight="12.75"/>
  <cols>
    <col min="1" max="1" width="30.00390625" style="10" customWidth="1"/>
    <col min="2" max="2" width="62.625" style="8" customWidth="1"/>
    <col min="3" max="3" width="12.375" style="5" customWidth="1"/>
    <col min="4" max="4" width="6.375" style="0" customWidth="1"/>
    <col min="5" max="5" width="0.12890625" style="0" customWidth="1"/>
  </cols>
  <sheetData>
    <row r="1" spans="1:3" ht="12.75" customHeight="1">
      <c r="A1" s="9"/>
      <c r="B1" s="222" t="s">
        <v>39</v>
      </c>
      <c r="C1" s="222"/>
    </row>
    <row r="2" spans="1:3" ht="12.75">
      <c r="A2" s="9"/>
      <c r="B2" s="222"/>
      <c r="C2" s="222"/>
    </row>
    <row r="3" spans="1:3" ht="12.75">
      <c r="A3" s="9"/>
      <c r="B3" s="222"/>
      <c r="C3" s="222"/>
    </row>
    <row r="4" spans="1:3" ht="12.75">
      <c r="A4" s="9"/>
      <c r="B4" s="222"/>
      <c r="C4" s="222"/>
    </row>
    <row r="6" spans="1:3" ht="73.5" customHeight="1">
      <c r="A6" s="225" t="s">
        <v>77</v>
      </c>
      <c r="B6" s="225"/>
      <c r="C6" s="225"/>
    </row>
    <row r="8" ht="12.75">
      <c r="B8" s="7"/>
    </row>
    <row r="9" spans="1:5" ht="15.75">
      <c r="A9" s="226" t="s">
        <v>364</v>
      </c>
      <c r="B9" s="214" t="s">
        <v>365</v>
      </c>
      <c r="C9" s="75"/>
      <c r="D9" s="75"/>
      <c r="E9" s="75"/>
    </row>
    <row r="10" spans="1:5" ht="15.75">
      <c r="A10" s="226"/>
      <c r="B10" s="214"/>
      <c r="C10" s="76"/>
      <c r="D10" s="77"/>
      <c r="E10" s="77"/>
    </row>
    <row r="11" spans="1:5" ht="31.5">
      <c r="A11" s="36">
        <v>182</v>
      </c>
      <c r="B11" s="36" t="s">
        <v>82</v>
      </c>
      <c r="C11" s="81"/>
      <c r="D11" s="81"/>
      <c r="E11" s="81"/>
    </row>
    <row r="12" spans="1:5" ht="15.75" customHeight="1">
      <c r="A12" s="217" t="s">
        <v>101</v>
      </c>
      <c r="B12" s="217" t="s">
        <v>83</v>
      </c>
      <c r="C12" s="224"/>
      <c r="D12" s="229"/>
      <c r="E12" s="229"/>
    </row>
    <row r="13" spans="1:5" ht="12.75" customHeight="1">
      <c r="A13" s="217"/>
      <c r="B13" s="217"/>
      <c r="C13" s="224"/>
      <c r="D13" s="229"/>
      <c r="E13" s="229"/>
    </row>
    <row r="14" spans="1:5" ht="83.25" customHeight="1">
      <c r="A14" s="217"/>
      <c r="B14" s="217"/>
      <c r="C14" s="224"/>
      <c r="D14" s="229"/>
      <c r="E14" s="229"/>
    </row>
    <row r="15" spans="1:5" ht="15.75" customHeight="1">
      <c r="A15" s="217" t="s">
        <v>102</v>
      </c>
      <c r="B15" s="230" t="s">
        <v>84</v>
      </c>
      <c r="C15" s="224"/>
      <c r="D15" s="229"/>
      <c r="E15" s="229"/>
    </row>
    <row r="16" spans="1:5" ht="12.75">
      <c r="A16" s="217"/>
      <c r="B16" s="230"/>
      <c r="C16" s="224"/>
      <c r="D16" s="229"/>
      <c r="E16" s="229"/>
    </row>
    <row r="17" spans="1:5" ht="116.25" customHeight="1">
      <c r="A17" s="217"/>
      <c r="B17" s="230"/>
      <c r="C17" s="224"/>
      <c r="D17" s="229"/>
      <c r="E17" s="229"/>
    </row>
    <row r="18" spans="1:5" ht="15.75">
      <c r="A18" s="16" t="s">
        <v>105</v>
      </c>
      <c r="B18" s="16" t="s">
        <v>85</v>
      </c>
      <c r="C18" s="72"/>
      <c r="D18" s="73"/>
      <c r="E18" s="73"/>
    </row>
    <row r="19" spans="1:5" ht="12.75" customHeight="1">
      <c r="A19" s="217" t="s">
        <v>29</v>
      </c>
      <c r="B19" s="223" t="s">
        <v>177</v>
      </c>
      <c r="C19" s="224"/>
      <c r="D19" s="229"/>
      <c r="E19" s="229"/>
    </row>
    <row r="20" spans="1:5" ht="48.75" customHeight="1">
      <c r="A20" s="217"/>
      <c r="B20" s="223"/>
      <c r="C20" s="224"/>
      <c r="D20" s="229"/>
      <c r="E20" s="229"/>
    </row>
    <row r="21" spans="1:5" ht="123.75" customHeight="1">
      <c r="A21" s="131" t="s">
        <v>30</v>
      </c>
      <c r="B21" s="20" t="s">
        <v>178</v>
      </c>
      <c r="C21" s="72"/>
      <c r="D21" s="73"/>
      <c r="E21" s="73"/>
    </row>
    <row r="22" spans="1:22" ht="48.75" customHeight="1">
      <c r="A22" s="18" t="s">
        <v>31</v>
      </c>
      <c r="B22" s="20" t="s">
        <v>179</v>
      </c>
      <c r="C22" s="72"/>
      <c r="D22" s="73"/>
      <c r="E22" s="73"/>
      <c r="F22" s="227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</row>
    <row r="23" spans="1:5" ht="31.5">
      <c r="A23" s="36">
        <v>923</v>
      </c>
      <c r="B23" s="36" t="s">
        <v>320</v>
      </c>
      <c r="C23" s="81"/>
      <c r="D23" s="81"/>
      <c r="E23" s="81"/>
    </row>
    <row r="24" spans="1:5" ht="78.75">
      <c r="A24" s="16" t="s">
        <v>36</v>
      </c>
      <c r="B24" s="20" t="s">
        <v>180</v>
      </c>
      <c r="C24" s="72"/>
      <c r="D24" s="73"/>
      <c r="E24" s="73"/>
    </row>
    <row r="25" spans="1:5" ht="94.5">
      <c r="A25" s="16" t="s">
        <v>117</v>
      </c>
      <c r="B25" s="20" t="s">
        <v>181</v>
      </c>
      <c r="C25" s="72"/>
      <c r="D25" s="73"/>
      <c r="E25" s="73"/>
    </row>
    <row r="26" spans="1:5" ht="31.5">
      <c r="A26" s="18" t="s">
        <v>210</v>
      </c>
      <c r="B26" s="19" t="s">
        <v>211</v>
      </c>
      <c r="C26" s="78"/>
      <c r="D26" s="73"/>
      <c r="E26" s="73"/>
    </row>
    <row r="27" spans="1:5" ht="31.5">
      <c r="A27" s="16" t="s">
        <v>32</v>
      </c>
      <c r="B27" s="20" t="s">
        <v>182</v>
      </c>
      <c r="C27" s="79"/>
      <c r="D27" s="79"/>
      <c r="E27" s="79"/>
    </row>
    <row r="28" spans="1:5" ht="0.75" customHeight="1">
      <c r="A28" s="16" t="s">
        <v>144</v>
      </c>
      <c r="B28" s="20" t="s">
        <v>183</v>
      </c>
      <c r="C28" s="78"/>
      <c r="D28" s="73"/>
      <c r="E28" s="73"/>
    </row>
    <row r="29" spans="1:5" ht="63" hidden="1">
      <c r="A29" s="16" t="s">
        <v>145</v>
      </c>
      <c r="B29" s="20" t="s">
        <v>184</v>
      </c>
      <c r="C29" s="78"/>
      <c r="D29" s="73"/>
      <c r="E29" s="73"/>
    </row>
    <row r="30" spans="1:5" ht="15.75">
      <c r="A30" s="134" t="s">
        <v>33</v>
      </c>
      <c r="B30" s="20" t="s">
        <v>183</v>
      </c>
      <c r="C30" s="78"/>
      <c r="D30" s="73"/>
      <c r="E30" s="73"/>
    </row>
    <row r="31" spans="1:5" ht="47.25">
      <c r="A31" s="16" t="s">
        <v>14</v>
      </c>
      <c r="B31" s="20" t="s">
        <v>208</v>
      </c>
      <c r="C31" s="72"/>
      <c r="D31" s="73"/>
      <c r="E31" s="73"/>
    </row>
    <row r="32" spans="1:5" ht="63" hidden="1">
      <c r="A32" s="16" t="s">
        <v>146</v>
      </c>
      <c r="B32" s="20" t="s">
        <v>209</v>
      </c>
      <c r="C32" s="80"/>
      <c r="D32" s="73"/>
      <c r="E32" s="73"/>
    </row>
    <row r="33" spans="1:5" ht="63">
      <c r="A33" s="16" t="s">
        <v>189</v>
      </c>
      <c r="B33" s="117" t="s">
        <v>187</v>
      </c>
      <c r="C33" s="80"/>
      <c r="D33" s="73"/>
      <c r="E33" s="73"/>
    </row>
    <row r="34" spans="1:5" ht="70.5" customHeight="1">
      <c r="A34" s="16" t="s">
        <v>193</v>
      </c>
      <c r="B34" s="117" t="s">
        <v>190</v>
      </c>
      <c r="C34" s="80"/>
      <c r="D34" s="73"/>
      <c r="E34" s="73"/>
    </row>
    <row r="35" spans="1:5" ht="78.75">
      <c r="A35" s="135" t="s">
        <v>489</v>
      </c>
      <c r="B35" s="20" t="s">
        <v>7</v>
      </c>
      <c r="C35" s="80"/>
      <c r="D35" s="73"/>
      <c r="E35" s="73"/>
    </row>
    <row r="36" spans="1:5" ht="94.5">
      <c r="A36" s="16" t="s">
        <v>34</v>
      </c>
      <c r="B36" s="16" t="s">
        <v>143</v>
      </c>
      <c r="C36" s="72"/>
      <c r="D36" s="73"/>
      <c r="E36" s="73"/>
    </row>
    <row r="37" spans="1:5" ht="47.25">
      <c r="A37" s="16" t="s">
        <v>35</v>
      </c>
      <c r="B37" s="19" t="s">
        <v>212</v>
      </c>
      <c r="C37" s="78"/>
      <c r="D37" s="82"/>
      <c r="E37" s="82"/>
    </row>
    <row r="38" spans="1:2" ht="12.75">
      <c r="A38" s="132"/>
      <c r="B38" s="133"/>
    </row>
    <row r="39" spans="1:2" ht="12.75">
      <c r="A39" s="132"/>
      <c r="B39" s="133"/>
    </row>
    <row r="40" spans="1:2" ht="12.75">
      <c r="A40" s="132"/>
      <c r="B40" s="133"/>
    </row>
    <row r="41" spans="1:2" ht="12.75">
      <c r="A41" s="132"/>
      <c r="B41" s="133"/>
    </row>
    <row r="42" spans="1:2" ht="12.75">
      <c r="A42" s="132"/>
      <c r="B42" s="133"/>
    </row>
    <row r="43" spans="1:2" ht="12.75">
      <c r="A43" s="132"/>
      <c r="B43" s="133"/>
    </row>
    <row r="44" spans="1:2" ht="12.75">
      <c r="A44" s="132"/>
      <c r="B44" s="133"/>
    </row>
    <row r="45" spans="1:2" ht="12.75">
      <c r="A45" s="132"/>
      <c r="B45" s="133"/>
    </row>
    <row r="46" spans="1:2" ht="12.75">
      <c r="A46" s="132"/>
      <c r="B46" s="133"/>
    </row>
    <row r="47" spans="1:2" ht="12.75">
      <c r="A47" s="132"/>
      <c r="B47" s="133"/>
    </row>
    <row r="48" spans="1:2" ht="12.75">
      <c r="A48" s="132"/>
      <c r="B48" s="133"/>
    </row>
    <row r="49" spans="1:2" ht="12.75">
      <c r="A49" s="132"/>
      <c r="B49" s="133"/>
    </row>
    <row r="50" spans="1:2" ht="12.75">
      <c r="A50" s="132"/>
      <c r="B50" s="133"/>
    </row>
    <row r="51" spans="1:2" ht="12.75">
      <c r="A51" s="132"/>
      <c r="B51" s="133"/>
    </row>
    <row r="52" spans="1:2" ht="12.75">
      <c r="A52" s="132"/>
      <c r="B52" s="133"/>
    </row>
    <row r="53" spans="1:2" ht="12.75">
      <c r="A53" s="132"/>
      <c r="B53" s="133"/>
    </row>
    <row r="54" spans="1:2" ht="12.75">
      <c r="A54" s="132"/>
      <c r="B54" s="133"/>
    </row>
    <row r="55" spans="1:2" ht="12.75">
      <c r="A55" s="132"/>
      <c r="B55" s="133"/>
    </row>
    <row r="56" spans="1:2" ht="12.75">
      <c r="A56" s="132"/>
      <c r="B56" s="133"/>
    </row>
    <row r="57" spans="1:2" ht="12.75">
      <c r="A57" s="132"/>
      <c r="B57" s="133"/>
    </row>
  </sheetData>
  <sheetProtection/>
  <mergeCells count="20">
    <mergeCell ref="F22:V22"/>
    <mergeCell ref="A15:A17"/>
    <mergeCell ref="D12:D14"/>
    <mergeCell ref="E12:E14"/>
    <mergeCell ref="D15:D17"/>
    <mergeCell ref="E15:E17"/>
    <mergeCell ref="D19:D20"/>
    <mergeCell ref="E19:E20"/>
    <mergeCell ref="B15:B17"/>
    <mergeCell ref="C15:C17"/>
    <mergeCell ref="B1:C4"/>
    <mergeCell ref="A19:A20"/>
    <mergeCell ref="B19:B20"/>
    <mergeCell ref="C19:C20"/>
    <mergeCell ref="A6:C6"/>
    <mergeCell ref="A9:A10"/>
    <mergeCell ref="B9:B10"/>
    <mergeCell ref="B12:B14"/>
    <mergeCell ref="C12:C14"/>
    <mergeCell ref="A12:A14"/>
  </mergeCells>
  <hyperlinks>
    <hyperlink ref="B15" r:id="rId1" display="garantf1://10800200.227/"/>
  </hyperlinks>
  <printOptions/>
  <pageMargins left="0.75" right="0.75" top="1" bottom="1" header="0.5" footer="0.5"/>
  <pageSetup horizontalDpi="600" verticalDpi="600" orientation="portrait" paperSize="9" scale="62" r:id="rId2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C21" sqref="C21"/>
    </sheetView>
  </sheetViews>
  <sheetFormatPr defaultColWidth="9.00390625" defaultRowHeight="12.75"/>
  <cols>
    <col min="1" max="1" width="36.25390625" style="0" customWidth="1"/>
    <col min="2" max="2" width="45.00390625" style="0" customWidth="1"/>
    <col min="3" max="3" width="17.00390625" style="0" customWidth="1"/>
    <col min="4" max="4" width="17.25390625" style="0" customWidth="1"/>
    <col min="5" max="5" width="16.25390625" style="0" customWidth="1"/>
  </cols>
  <sheetData>
    <row r="1" spans="1:5" ht="12.75" customHeight="1">
      <c r="A1" s="4"/>
      <c r="B1" s="231" t="s">
        <v>40</v>
      </c>
      <c r="C1" s="231"/>
      <c r="D1" s="231"/>
      <c r="E1" s="231"/>
    </row>
    <row r="2" spans="1:5" ht="12.75">
      <c r="A2" s="4"/>
      <c r="B2" s="231"/>
      <c r="C2" s="231"/>
      <c r="D2" s="231"/>
      <c r="E2" s="231"/>
    </row>
    <row r="3" spans="1:5" ht="12.75">
      <c r="A3" s="4"/>
      <c r="B3" s="231"/>
      <c r="C3" s="231"/>
      <c r="D3" s="231"/>
      <c r="E3" s="231"/>
    </row>
    <row r="4" spans="1:5" ht="24.75" customHeight="1">
      <c r="A4" s="4"/>
      <c r="B4" s="231"/>
      <c r="C4" s="231"/>
      <c r="D4" s="231"/>
      <c r="E4" s="231"/>
    </row>
    <row r="5" spans="1:3" ht="12.75">
      <c r="A5" s="4"/>
      <c r="B5" s="4"/>
      <c r="C5" s="4"/>
    </row>
    <row r="6" spans="1:3" ht="19.5">
      <c r="A6" s="4"/>
      <c r="B6" s="6" t="s">
        <v>347</v>
      </c>
      <c r="C6" s="4"/>
    </row>
    <row r="7" spans="1:3" ht="19.5">
      <c r="A7" s="4"/>
      <c r="B7" s="6" t="s">
        <v>41</v>
      </c>
      <c r="C7" s="4"/>
    </row>
    <row r="8" ht="13.5" thickBot="1"/>
    <row r="9" spans="1:5" ht="15.75">
      <c r="A9" s="233" t="s">
        <v>326</v>
      </c>
      <c r="B9" s="235" t="s">
        <v>327</v>
      </c>
      <c r="C9" s="28" t="s">
        <v>124</v>
      </c>
      <c r="D9" s="28" t="s">
        <v>124</v>
      </c>
      <c r="E9" s="25" t="s">
        <v>124</v>
      </c>
    </row>
    <row r="10" spans="1:5" ht="15.75" customHeight="1">
      <c r="A10" s="234"/>
      <c r="B10" s="236"/>
      <c r="C10" s="238" t="s">
        <v>147</v>
      </c>
      <c r="D10" s="237" t="s">
        <v>148</v>
      </c>
      <c r="E10" s="232" t="s">
        <v>42</v>
      </c>
    </row>
    <row r="11" spans="1:5" ht="15.75" customHeight="1">
      <c r="A11" s="234"/>
      <c r="B11" s="236"/>
      <c r="C11" s="239"/>
      <c r="D11" s="237"/>
      <c r="E11" s="232"/>
    </row>
    <row r="12" spans="1:5" ht="15.75">
      <c r="A12" s="29">
        <v>1</v>
      </c>
      <c r="B12" s="35">
        <v>2</v>
      </c>
      <c r="C12" s="35">
        <v>3</v>
      </c>
      <c r="D12" s="57">
        <v>4</v>
      </c>
      <c r="E12" s="58">
        <v>5</v>
      </c>
    </row>
    <row r="13" spans="1:5" ht="47.25">
      <c r="A13" s="30" t="s">
        <v>328</v>
      </c>
      <c r="B13" s="26" t="s">
        <v>329</v>
      </c>
      <c r="C13" s="14">
        <f>C14</f>
        <v>0</v>
      </c>
      <c r="D13" s="14">
        <f>D14</f>
        <v>0</v>
      </c>
      <c r="E13" s="52">
        <f>E14</f>
        <v>0</v>
      </c>
    </row>
    <row r="14" spans="1:5" ht="31.5">
      <c r="A14" s="29" t="s">
        <v>330</v>
      </c>
      <c r="B14" s="27" t="s">
        <v>331</v>
      </c>
      <c r="C14" s="13">
        <f>C19+C15</f>
        <v>0</v>
      </c>
      <c r="D14" s="13">
        <f>D19+D15</f>
        <v>0</v>
      </c>
      <c r="E14" s="13">
        <f>E19+E15</f>
        <v>0</v>
      </c>
    </row>
    <row r="15" spans="1:5" ht="15.75">
      <c r="A15" s="30" t="s">
        <v>332</v>
      </c>
      <c r="B15" s="34" t="s">
        <v>333</v>
      </c>
      <c r="C15" s="33">
        <f>C16</f>
        <v>-7534452.2</v>
      </c>
      <c r="D15" s="33">
        <f aca="true" t="shared" si="0" ref="D15:E17">D16</f>
        <v>-7218740</v>
      </c>
      <c r="E15" s="53">
        <f t="shared" si="0"/>
        <v>-8687647</v>
      </c>
    </row>
    <row r="16" spans="1:5" ht="31.5">
      <c r="A16" s="29" t="s">
        <v>334</v>
      </c>
      <c r="B16" s="27" t="s">
        <v>335</v>
      </c>
      <c r="C16" s="24">
        <f>C17</f>
        <v>-7534452.2</v>
      </c>
      <c r="D16" s="24">
        <f t="shared" si="0"/>
        <v>-7218740</v>
      </c>
      <c r="E16" s="54">
        <f t="shared" si="0"/>
        <v>-8687647</v>
      </c>
    </row>
    <row r="17" spans="1:5" ht="31.5">
      <c r="A17" s="29" t="s">
        <v>336</v>
      </c>
      <c r="B17" s="27" t="s">
        <v>337</v>
      </c>
      <c r="C17" s="24">
        <f>C18</f>
        <v>-7534452.2</v>
      </c>
      <c r="D17" s="24">
        <f t="shared" si="0"/>
        <v>-7218740</v>
      </c>
      <c r="E17" s="54">
        <f t="shared" si="0"/>
        <v>-8687647</v>
      </c>
    </row>
    <row r="18" spans="1:5" ht="31.5">
      <c r="A18" s="29" t="s">
        <v>338</v>
      </c>
      <c r="B18" s="27" t="s">
        <v>322</v>
      </c>
      <c r="C18" s="24">
        <v>-7534452.2</v>
      </c>
      <c r="D18" s="24">
        <v>-7218740</v>
      </c>
      <c r="E18" s="54">
        <v>-8687647</v>
      </c>
    </row>
    <row r="19" spans="1:5" ht="15.75">
      <c r="A19" s="30" t="s">
        <v>339</v>
      </c>
      <c r="B19" s="34" t="s">
        <v>340</v>
      </c>
      <c r="C19" s="33">
        <f>C20</f>
        <v>7534452.2</v>
      </c>
      <c r="D19" s="33">
        <f aca="true" t="shared" si="1" ref="D19:E21">D20</f>
        <v>7218740</v>
      </c>
      <c r="E19" s="53">
        <f t="shared" si="1"/>
        <v>8687647</v>
      </c>
    </row>
    <row r="20" spans="1:5" ht="31.5">
      <c r="A20" s="29" t="s">
        <v>341</v>
      </c>
      <c r="B20" s="27" t="s">
        <v>342</v>
      </c>
      <c r="C20" s="24">
        <f>C21</f>
        <v>7534452.2</v>
      </c>
      <c r="D20" s="24">
        <f t="shared" si="1"/>
        <v>7218740</v>
      </c>
      <c r="E20" s="54">
        <f t="shared" si="1"/>
        <v>8687647</v>
      </c>
    </row>
    <row r="21" spans="1:5" ht="31.5">
      <c r="A21" s="29" t="s">
        <v>343</v>
      </c>
      <c r="B21" s="27" t="s">
        <v>344</v>
      </c>
      <c r="C21" s="24">
        <f>C22</f>
        <v>7534452.2</v>
      </c>
      <c r="D21" s="24">
        <f t="shared" si="1"/>
        <v>7218740</v>
      </c>
      <c r="E21" s="54">
        <f t="shared" si="1"/>
        <v>8687647</v>
      </c>
    </row>
    <row r="22" spans="1:5" ht="32.25" thickBot="1">
      <c r="A22" s="31" t="s">
        <v>345</v>
      </c>
      <c r="B22" s="32" t="s">
        <v>324</v>
      </c>
      <c r="C22" s="55">
        <v>7534452.2</v>
      </c>
      <c r="D22" s="55">
        <v>7218740</v>
      </c>
      <c r="E22" s="56">
        <v>8687647</v>
      </c>
    </row>
  </sheetData>
  <sheetProtection/>
  <mergeCells count="6">
    <mergeCell ref="B1:E4"/>
    <mergeCell ref="E10:E11"/>
    <mergeCell ref="A9:A11"/>
    <mergeCell ref="B9:B11"/>
    <mergeCell ref="D10:D11"/>
    <mergeCell ref="C10:C11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1.625" style="0" customWidth="1"/>
    <col min="2" max="2" width="33.25390625" style="0" customWidth="1"/>
    <col min="3" max="3" width="47.625" style="0" customWidth="1"/>
  </cols>
  <sheetData>
    <row r="1" ht="12.75">
      <c r="C1" s="2" t="s">
        <v>346</v>
      </c>
    </row>
    <row r="2" ht="12.75">
      <c r="C2" s="3" t="s">
        <v>232</v>
      </c>
    </row>
    <row r="3" ht="12.75">
      <c r="C3" s="3" t="s">
        <v>233</v>
      </c>
    </row>
    <row r="4" ht="12.75">
      <c r="C4" s="3" t="s">
        <v>43</v>
      </c>
    </row>
    <row r="6" spans="1:3" ht="57.75" customHeight="1">
      <c r="A6" s="207" t="s">
        <v>44</v>
      </c>
      <c r="B6" s="207"/>
      <c r="C6" s="207"/>
    </row>
    <row r="9" spans="1:3" ht="15.75">
      <c r="A9" s="240" t="s">
        <v>311</v>
      </c>
      <c r="B9" s="240"/>
      <c r="C9" s="46" t="s">
        <v>312</v>
      </c>
    </row>
    <row r="10" spans="1:3" ht="15.75">
      <c r="A10" s="240"/>
      <c r="B10" s="240"/>
      <c r="C10" s="46" t="s">
        <v>313</v>
      </c>
    </row>
    <row r="11" spans="1:3" ht="15.75">
      <c r="A11" s="240"/>
      <c r="B11" s="240"/>
      <c r="C11" s="46" t="s">
        <v>314</v>
      </c>
    </row>
    <row r="12" spans="1:3" ht="15.75">
      <c r="A12" s="240" t="s">
        <v>316</v>
      </c>
      <c r="B12" s="46" t="s">
        <v>317</v>
      </c>
      <c r="C12" s="46" t="s">
        <v>315</v>
      </c>
    </row>
    <row r="13" spans="1:3" ht="15.75">
      <c r="A13" s="240"/>
      <c r="B13" s="46" t="s">
        <v>318</v>
      </c>
      <c r="C13" s="136"/>
    </row>
    <row r="14" spans="1:3" ht="15.75">
      <c r="A14" s="240"/>
      <c r="B14" s="46" t="s">
        <v>319</v>
      </c>
      <c r="C14" s="136"/>
    </row>
    <row r="15" spans="1:3" ht="47.25">
      <c r="A15" s="137">
        <v>923</v>
      </c>
      <c r="B15" s="137"/>
      <c r="C15" s="46" t="s">
        <v>320</v>
      </c>
    </row>
    <row r="16" spans="1:3" ht="31.5">
      <c r="A16" s="46">
        <v>923</v>
      </c>
      <c r="B16" s="46" t="s">
        <v>321</v>
      </c>
      <c r="C16" s="46" t="s">
        <v>322</v>
      </c>
    </row>
    <row r="17" spans="1:3" ht="31.5">
      <c r="A17" s="46">
        <v>923</v>
      </c>
      <c r="B17" s="46" t="s">
        <v>323</v>
      </c>
      <c r="C17" s="46" t="s">
        <v>324</v>
      </c>
    </row>
  </sheetData>
  <sheetProtection/>
  <mergeCells count="3">
    <mergeCell ref="A9:B11"/>
    <mergeCell ref="A12:A14"/>
    <mergeCell ref="A6:C6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82">
      <selection activeCell="A89" sqref="A89:A90"/>
    </sheetView>
  </sheetViews>
  <sheetFormatPr defaultColWidth="9.00390625" defaultRowHeight="12.75"/>
  <cols>
    <col min="1" max="1" width="84.25390625" style="0" customWidth="1"/>
    <col min="2" max="2" width="14.625" style="0" customWidth="1"/>
    <col min="3" max="3" width="10.25390625" style="0" customWidth="1"/>
    <col min="4" max="4" width="14.25390625" style="0" customWidth="1"/>
    <col min="6" max="6" width="10.125" style="0" bestFit="1" customWidth="1"/>
  </cols>
  <sheetData>
    <row r="1" spans="1:4" ht="12.75">
      <c r="A1" s="241" t="s">
        <v>325</v>
      </c>
      <c r="B1" s="241"/>
      <c r="C1" s="241"/>
      <c r="D1" s="241"/>
    </row>
    <row r="2" spans="1:4" ht="12.75">
      <c r="A2" s="242" t="s">
        <v>232</v>
      </c>
      <c r="B2" s="242"/>
      <c r="C2" s="242"/>
      <c r="D2" s="242"/>
    </row>
    <row r="3" spans="1:4" ht="12.75">
      <c r="A3" s="242" t="s">
        <v>233</v>
      </c>
      <c r="B3" s="242"/>
      <c r="C3" s="242"/>
      <c r="D3" s="242"/>
    </row>
    <row r="4" spans="1:4" ht="17.25" customHeight="1">
      <c r="A4" s="242" t="s">
        <v>477</v>
      </c>
      <c r="B4" s="242"/>
      <c r="C4" s="242"/>
      <c r="D4" s="242"/>
    </row>
    <row r="6" spans="1:4" ht="12.75">
      <c r="A6" s="243" t="s">
        <v>75</v>
      </c>
      <c r="B6" s="244"/>
      <c r="C6" s="244"/>
      <c r="D6" s="244"/>
    </row>
    <row r="7" spans="1:4" ht="12.75">
      <c r="A7" s="244"/>
      <c r="B7" s="244"/>
      <c r="C7" s="244"/>
      <c r="D7" s="244"/>
    </row>
    <row r="8" spans="1:5" ht="84.75" customHeight="1">
      <c r="A8" s="244"/>
      <c r="B8" s="244"/>
      <c r="C8" s="244"/>
      <c r="D8" s="244"/>
      <c r="E8" s="96"/>
    </row>
    <row r="9" ht="13.5" hidden="1" thickBot="1"/>
    <row r="10" ht="13.5" hidden="1" thickBot="1"/>
    <row r="11" spans="1:4" ht="15.75" customHeight="1">
      <c r="A11" s="219" t="s">
        <v>230</v>
      </c>
      <c r="B11" s="219" t="s">
        <v>272</v>
      </c>
      <c r="C11" s="36" t="s">
        <v>273</v>
      </c>
      <c r="D11" s="221" t="s">
        <v>76</v>
      </c>
    </row>
    <row r="12" spans="1:4" ht="47.25" customHeight="1">
      <c r="A12" s="219"/>
      <c r="B12" s="219"/>
      <c r="C12" s="36" t="s">
        <v>274</v>
      </c>
      <c r="D12" s="221"/>
    </row>
    <row r="13" spans="1:4" ht="47.25">
      <c r="A13" s="138" t="s">
        <v>381</v>
      </c>
      <c r="B13" s="139" t="s">
        <v>127</v>
      </c>
      <c r="C13" s="36"/>
      <c r="D13" s="98">
        <f>D14+D17</f>
        <v>205000</v>
      </c>
    </row>
    <row r="14" spans="1:4" ht="36.75" customHeight="1">
      <c r="A14" s="85" t="s">
        <v>281</v>
      </c>
      <c r="B14" s="18" t="s">
        <v>128</v>
      </c>
      <c r="C14" s="36"/>
      <c r="D14" s="94">
        <f>D16</f>
        <v>100000</v>
      </c>
    </row>
    <row r="15" spans="1:4" ht="41.25" customHeight="1">
      <c r="A15" s="83" t="s">
        <v>125</v>
      </c>
      <c r="B15" s="18" t="s">
        <v>393</v>
      </c>
      <c r="C15" s="36"/>
      <c r="D15" s="94">
        <f>D16</f>
        <v>100000</v>
      </c>
    </row>
    <row r="16" spans="1:9" ht="52.5" customHeight="1">
      <c r="A16" s="99" t="s">
        <v>463</v>
      </c>
      <c r="B16" s="18" t="s">
        <v>129</v>
      </c>
      <c r="C16" s="16">
        <v>200</v>
      </c>
      <c r="D16" s="94">
        <v>100000</v>
      </c>
      <c r="E16" s="245"/>
      <c r="F16" s="245"/>
      <c r="G16" s="245"/>
      <c r="H16" s="245"/>
      <c r="I16" s="245"/>
    </row>
    <row r="17" spans="1:9" ht="43.5" customHeight="1">
      <c r="A17" s="85" t="s">
        <v>465</v>
      </c>
      <c r="B17" s="18" t="s">
        <v>130</v>
      </c>
      <c r="C17" s="16"/>
      <c r="D17" s="94">
        <f>D18</f>
        <v>105000</v>
      </c>
      <c r="E17" s="246"/>
      <c r="F17" s="247"/>
      <c r="G17" s="247"/>
      <c r="H17" s="247"/>
      <c r="I17" s="247"/>
    </row>
    <row r="18" spans="1:4" ht="36.75" customHeight="1">
      <c r="A18" s="85" t="s">
        <v>94</v>
      </c>
      <c r="B18" s="18" t="s">
        <v>95</v>
      </c>
      <c r="C18" s="16"/>
      <c r="D18" s="94">
        <f>D19</f>
        <v>105000</v>
      </c>
    </row>
    <row r="19" spans="1:4" ht="40.5" customHeight="1">
      <c r="A19" s="83" t="s">
        <v>427</v>
      </c>
      <c r="B19" s="18" t="s">
        <v>131</v>
      </c>
      <c r="C19" s="16">
        <v>200</v>
      </c>
      <c r="D19" s="94">
        <v>105000</v>
      </c>
    </row>
    <row r="20" spans="1:4" ht="36.75" customHeight="1">
      <c r="A20" s="140" t="s">
        <v>282</v>
      </c>
      <c r="B20" s="141" t="s">
        <v>394</v>
      </c>
      <c r="C20" s="36"/>
      <c r="D20" s="98">
        <f>D21</f>
        <v>185000</v>
      </c>
    </row>
    <row r="21" spans="1:4" ht="34.5" customHeight="1">
      <c r="A21" s="86" t="s">
        <v>464</v>
      </c>
      <c r="B21" s="104" t="s">
        <v>395</v>
      </c>
      <c r="C21" s="16"/>
      <c r="D21" s="94">
        <f>D22</f>
        <v>185000</v>
      </c>
    </row>
    <row r="22" spans="1:4" ht="31.5" customHeight="1">
      <c r="A22" s="86" t="s">
        <v>466</v>
      </c>
      <c r="B22" s="104" t="s">
        <v>396</v>
      </c>
      <c r="C22" s="16"/>
      <c r="D22" s="94">
        <f>D23+D24+D25</f>
        <v>185000</v>
      </c>
    </row>
    <row r="23" spans="1:5" ht="63">
      <c r="A23" s="37" t="s">
        <v>468</v>
      </c>
      <c r="B23" s="104" t="s">
        <v>397</v>
      </c>
      <c r="C23" s="16">
        <v>200</v>
      </c>
      <c r="D23" s="94">
        <v>162000</v>
      </c>
      <c r="E23" s="12"/>
    </row>
    <row r="24" spans="1:4" ht="30.75" customHeight="1">
      <c r="A24" s="37" t="s">
        <v>135</v>
      </c>
      <c r="B24" s="104" t="s">
        <v>398</v>
      </c>
      <c r="C24" s="16">
        <v>200</v>
      </c>
      <c r="D24" s="94">
        <v>3000</v>
      </c>
    </row>
    <row r="25" spans="1:4" ht="12.75" customHeight="1">
      <c r="A25" s="248" t="s">
        <v>45</v>
      </c>
      <c r="B25" s="250" t="s">
        <v>399</v>
      </c>
      <c r="C25" s="217">
        <v>600</v>
      </c>
      <c r="D25" s="216">
        <v>20000</v>
      </c>
    </row>
    <row r="26" spans="1:4" ht="39.75" customHeight="1">
      <c r="A26" s="249"/>
      <c r="B26" s="250"/>
      <c r="C26" s="217"/>
      <c r="D26" s="216"/>
    </row>
    <row r="27" spans="1:4" ht="35.25" customHeight="1">
      <c r="A27" s="138" t="s">
        <v>283</v>
      </c>
      <c r="B27" s="141" t="s">
        <v>132</v>
      </c>
      <c r="C27" s="36"/>
      <c r="D27" s="98">
        <f>D28+D31+D34+D37</f>
        <v>1972900</v>
      </c>
    </row>
    <row r="28" spans="1:4" ht="33" customHeight="1">
      <c r="A28" s="85" t="s">
        <v>284</v>
      </c>
      <c r="B28" s="104" t="s">
        <v>133</v>
      </c>
      <c r="C28" s="16"/>
      <c r="D28" s="94">
        <f>D29</f>
        <v>480600</v>
      </c>
    </row>
    <row r="29" spans="1:4" ht="17.25" customHeight="1">
      <c r="A29" s="87" t="s">
        <v>137</v>
      </c>
      <c r="B29" s="104" t="s">
        <v>134</v>
      </c>
      <c r="C29" s="16"/>
      <c r="D29" s="94">
        <f>D30</f>
        <v>480600</v>
      </c>
    </row>
    <row r="30" spans="1:4" ht="36.75" customHeight="1">
      <c r="A30" s="83" t="s">
        <v>367</v>
      </c>
      <c r="B30" s="104" t="s">
        <v>136</v>
      </c>
      <c r="C30" s="16">
        <v>200</v>
      </c>
      <c r="D30" s="94">
        <v>480600</v>
      </c>
    </row>
    <row r="31" spans="1:4" ht="36.75" customHeight="1">
      <c r="A31" s="86" t="s">
        <v>400</v>
      </c>
      <c r="B31" s="18" t="s">
        <v>414</v>
      </c>
      <c r="C31" s="16"/>
      <c r="D31" s="94">
        <f>D32</f>
        <v>200000</v>
      </c>
    </row>
    <row r="32" spans="1:4" ht="36.75" customHeight="1">
      <c r="A32" s="37" t="s">
        <v>484</v>
      </c>
      <c r="B32" s="18" t="s">
        <v>401</v>
      </c>
      <c r="C32" s="16"/>
      <c r="D32" s="94">
        <f>D33</f>
        <v>200000</v>
      </c>
    </row>
    <row r="33" spans="1:4" ht="36.75" customHeight="1">
      <c r="A33" s="37" t="s">
        <v>467</v>
      </c>
      <c r="B33" s="18" t="s">
        <v>403</v>
      </c>
      <c r="C33" s="16">
        <v>200</v>
      </c>
      <c r="D33" s="94">
        <v>200000</v>
      </c>
    </row>
    <row r="34" spans="1:4" ht="30.75" customHeight="1">
      <c r="A34" s="85" t="s">
        <v>285</v>
      </c>
      <c r="B34" s="18" t="s">
        <v>406</v>
      </c>
      <c r="C34" s="16"/>
      <c r="D34" s="94">
        <f>D35</f>
        <v>1272300</v>
      </c>
    </row>
    <row r="35" spans="1:4" ht="18" customHeight="1">
      <c r="A35" s="85" t="s">
        <v>138</v>
      </c>
      <c r="B35" s="18" t="s">
        <v>407</v>
      </c>
      <c r="C35" s="16"/>
      <c r="D35" s="94">
        <f>D36</f>
        <v>1272300</v>
      </c>
    </row>
    <row r="36" spans="1:4" ht="48" customHeight="1">
      <c r="A36" s="83" t="s">
        <v>139</v>
      </c>
      <c r="B36" s="18" t="s">
        <v>408</v>
      </c>
      <c r="C36" s="16">
        <v>200</v>
      </c>
      <c r="D36" s="94">
        <v>1272300</v>
      </c>
    </row>
    <row r="37" spans="1:4" ht="48" customHeight="1">
      <c r="A37" s="86" t="s">
        <v>409</v>
      </c>
      <c r="B37" s="18" t="s">
        <v>410</v>
      </c>
      <c r="C37" s="16"/>
      <c r="D37" s="94">
        <f>D38</f>
        <v>20000</v>
      </c>
    </row>
    <row r="38" spans="1:4" ht="48" customHeight="1">
      <c r="A38" s="37" t="s">
        <v>413</v>
      </c>
      <c r="B38" s="18" t="s">
        <v>411</v>
      </c>
      <c r="C38" s="16"/>
      <c r="D38" s="94">
        <f>D39</f>
        <v>20000</v>
      </c>
    </row>
    <row r="39" spans="1:4" ht="48" customHeight="1">
      <c r="A39" s="37" t="s">
        <v>194</v>
      </c>
      <c r="B39" s="18" t="s">
        <v>412</v>
      </c>
      <c r="C39" s="16">
        <v>200</v>
      </c>
      <c r="D39" s="94">
        <v>20000</v>
      </c>
    </row>
    <row r="40" spans="1:6" ht="35.25" customHeight="1">
      <c r="A40" s="138" t="s">
        <v>286</v>
      </c>
      <c r="B40" s="139" t="s">
        <v>415</v>
      </c>
      <c r="C40" s="36"/>
      <c r="D40" s="98">
        <f>D41+D57</f>
        <v>2227397</v>
      </c>
      <c r="F40" s="44"/>
    </row>
    <row r="41" spans="1:4" ht="21.75" customHeight="1">
      <c r="A41" s="85" t="s">
        <v>287</v>
      </c>
      <c r="B41" s="18" t="s">
        <v>416</v>
      </c>
      <c r="C41" s="16"/>
      <c r="D41" s="94">
        <f>D42</f>
        <v>2157397</v>
      </c>
    </row>
    <row r="42" spans="1:4" ht="31.5">
      <c r="A42" s="85" t="s">
        <v>96</v>
      </c>
      <c r="B42" s="18" t="s">
        <v>417</v>
      </c>
      <c r="C42" s="16"/>
      <c r="D42" s="94">
        <f>D43+D44+D45+D47+D48+D46</f>
        <v>2157397</v>
      </c>
    </row>
    <row r="43" spans="1:4" ht="66.75" customHeight="1">
      <c r="A43" s="83" t="s">
        <v>385</v>
      </c>
      <c r="B43" s="18" t="s">
        <v>418</v>
      </c>
      <c r="C43" s="16">
        <v>100</v>
      </c>
      <c r="D43" s="94">
        <v>681330</v>
      </c>
    </row>
    <row r="44" spans="1:6" ht="53.25" customHeight="1">
      <c r="A44" s="83" t="s">
        <v>141</v>
      </c>
      <c r="B44" s="18" t="s">
        <v>418</v>
      </c>
      <c r="C44" s="16">
        <v>200</v>
      </c>
      <c r="D44" s="94">
        <v>1208110</v>
      </c>
      <c r="E44" s="45"/>
      <c r="F44" s="45"/>
    </row>
    <row r="45" spans="1:4" ht="31.5">
      <c r="A45" s="83" t="s">
        <v>152</v>
      </c>
      <c r="B45" s="18" t="s">
        <v>418</v>
      </c>
      <c r="C45" s="16">
        <v>800</v>
      </c>
      <c r="D45" s="94">
        <v>3000</v>
      </c>
    </row>
    <row r="46" spans="1:4" ht="110.25">
      <c r="A46" s="83" t="s">
        <v>386</v>
      </c>
      <c r="B46" s="18" t="s">
        <v>483</v>
      </c>
      <c r="C46" s="16">
        <v>100</v>
      </c>
      <c r="D46" s="94">
        <v>185457</v>
      </c>
    </row>
    <row r="47" spans="1:6" ht="84" customHeight="1">
      <c r="A47" s="88" t="s">
        <v>387</v>
      </c>
      <c r="B47" s="18" t="s">
        <v>426</v>
      </c>
      <c r="C47" s="16">
        <v>100</v>
      </c>
      <c r="D47" s="94">
        <v>79500</v>
      </c>
      <c r="F47" s="45"/>
    </row>
    <row r="48" spans="1:4" ht="0.75" customHeight="1" hidden="1">
      <c r="A48" s="89"/>
      <c r="B48" s="18"/>
      <c r="C48" s="16"/>
      <c r="D48" s="94"/>
    </row>
    <row r="49" spans="1:4" ht="15.75" customHeight="1" hidden="1" thickBot="1">
      <c r="A49" s="85"/>
      <c r="B49" s="18"/>
      <c r="C49" s="16"/>
      <c r="D49" s="94"/>
    </row>
    <row r="50" spans="1:4" ht="15.75" hidden="1">
      <c r="A50" s="85"/>
      <c r="B50" s="18"/>
      <c r="C50" s="16"/>
      <c r="D50" s="94"/>
    </row>
    <row r="51" spans="1:4" ht="15.75" hidden="1">
      <c r="A51" s="85"/>
      <c r="B51" s="18"/>
      <c r="C51" s="16"/>
      <c r="D51" s="94"/>
    </row>
    <row r="52" spans="1:4" ht="12.75" customHeight="1" hidden="1">
      <c r="A52" s="253"/>
      <c r="B52" s="250"/>
      <c r="C52" s="217"/>
      <c r="D52" s="216"/>
    </row>
    <row r="53" spans="1:4" ht="57.75" customHeight="1" hidden="1" thickBot="1">
      <c r="A53" s="253"/>
      <c r="B53" s="250"/>
      <c r="C53" s="217"/>
      <c r="D53" s="216"/>
    </row>
    <row r="54" spans="1:4" ht="15.75" hidden="1">
      <c r="A54" s="83"/>
      <c r="B54" s="18"/>
      <c r="C54" s="16"/>
      <c r="D54" s="94"/>
    </row>
    <row r="55" spans="1:4" ht="15.75" hidden="1">
      <c r="A55" s="37"/>
      <c r="B55" s="142"/>
      <c r="C55" s="16"/>
      <c r="D55" s="94"/>
    </row>
    <row r="56" spans="1:4" ht="22.5" customHeight="1" hidden="1">
      <c r="A56" s="37"/>
      <c r="B56" s="18"/>
      <c r="C56" s="16"/>
      <c r="D56" s="94"/>
    </row>
    <row r="57" spans="1:4" ht="35.25" customHeight="1">
      <c r="A57" s="143" t="s">
        <v>97</v>
      </c>
      <c r="B57" s="139" t="s">
        <v>421</v>
      </c>
      <c r="C57" s="36"/>
      <c r="D57" s="98">
        <f>D58</f>
        <v>70000</v>
      </c>
    </row>
    <row r="58" spans="1:4" ht="15.75" customHeight="1">
      <c r="A58" s="90" t="s">
        <v>153</v>
      </c>
      <c r="B58" s="18" t="s">
        <v>422</v>
      </c>
      <c r="C58" s="16"/>
      <c r="D58" s="94">
        <f>D59</f>
        <v>70000</v>
      </c>
    </row>
    <row r="59" spans="1:4" ht="68.25" customHeight="1">
      <c r="A59" s="83" t="s">
        <v>154</v>
      </c>
      <c r="B59" s="18" t="s">
        <v>423</v>
      </c>
      <c r="C59" s="16">
        <v>200</v>
      </c>
      <c r="D59" s="94">
        <v>70000</v>
      </c>
    </row>
    <row r="60" spans="1:6" ht="48.75" customHeight="1">
      <c r="A60" s="130" t="s">
        <v>46</v>
      </c>
      <c r="B60" s="139" t="s">
        <v>49</v>
      </c>
      <c r="C60" s="16"/>
      <c r="D60" s="144">
        <f>D61+D69+D72</f>
        <v>2411000</v>
      </c>
      <c r="F60" s="12"/>
    </row>
    <row r="61" spans="1:4" ht="33" customHeight="1">
      <c r="A61" s="130" t="s">
        <v>47</v>
      </c>
      <c r="B61" s="139" t="s">
        <v>382</v>
      </c>
      <c r="C61" s="16"/>
      <c r="D61" s="144">
        <f>D62+D64</f>
        <v>2287000</v>
      </c>
    </row>
    <row r="62" spans="1:4" ht="32.25" customHeight="1">
      <c r="A62" s="116" t="s">
        <v>48</v>
      </c>
      <c r="B62" s="18" t="s">
        <v>50</v>
      </c>
      <c r="C62" s="16"/>
      <c r="D62" s="95">
        <v>618000</v>
      </c>
    </row>
    <row r="63" spans="1:4" ht="73.5" customHeight="1">
      <c r="A63" s="116" t="s">
        <v>383</v>
      </c>
      <c r="B63" s="18" t="s">
        <v>51</v>
      </c>
      <c r="C63" s="16">
        <v>100</v>
      </c>
      <c r="D63" s="95">
        <v>618000</v>
      </c>
    </row>
    <row r="64" spans="1:4" ht="33" customHeight="1">
      <c r="A64" s="116" t="s">
        <v>53</v>
      </c>
      <c r="B64" s="146" t="s">
        <v>391</v>
      </c>
      <c r="C64" s="16"/>
      <c r="D64" s="95">
        <f>D65+D66+D68</f>
        <v>1669000</v>
      </c>
    </row>
    <row r="65" spans="1:4" ht="66.75" customHeight="1">
      <c r="A65" s="116" t="s">
        <v>62</v>
      </c>
      <c r="B65" s="18" t="s">
        <v>63</v>
      </c>
      <c r="C65" s="16">
        <v>100</v>
      </c>
      <c r="D65" s="95">
        <v>1328200</v>
      </c>
    </row>
    <row r="66" spans="1:4" ht="48" customHeight="1">
      <c r="A66" s="116" t="s">
        <v>64</v>
      </c>
      <c r="B66" s="18" t="s">
        <v>63</v>
      </c>
      <c r="C66" s="16">
        <v>200</v>
      </c>
      <c r="D66" s="95">
        <v>339300</v>
      </c>
    </row>
    <row r="67" spans="1:4" ht="48" customHeight="1">
      <c r="A67" s="116"/>
      <c r="B67" s="18"/>
      <c r="C67" s="16"/>
      <c r="D67" s="95"/>
    </row>
    <row r="68" spans="1:4" ht="39.75" customHeight="1">
      <c r="A68" s="116" t="s">
        <v>65</v>
      </c>
      <c r="B68" s="18" t="s">
        <v>63</v>
      </c>
      <c r="C68" s="16">
        <v>800</v>
      </c>
      <c r="D68" s="95">
        <v>1500</v>
      </c>
    </row>
    <row r="69" spans="1:4" ht="30" customHeight="1">
      <c r="A69" s="124" t="s">
        <v>66</v>
      </c>
      <c r="B69" s="145" t="s">
        <v>67</v>
      </c>
      <c r="C69" s="16"/>
      <c r="D69" s="98">
        <f>D70</f>
        <v>24000</v>
      </c>
    </row>
    <row r="70" spans="1:4" ht="30" customHeight="1">
      <c r="A70" s="116" t="s">
        <v>68</v>
      </c>
      <c r="B70" s="146" t="s">
        <v>69</v>
      </c>
      <c r="C70" s="16"/>
      <c r="D70" s="94">
        <v>24000</v>
      </c>
    </row>
    <row r="71" spans="1:4" ht="61.5" customHeight="1">
      <c r="A71" s="116" t="s">
        <v>70</v>
      </c>
      <c r="B71" s="146" t="s">
        <v>54</v>
      </c>
      <c r="C71" s="16">
        <v>300</v>
      </c>
      <c r="D71" s="94">
        <v>24000</v>
      </c>
    </row>
    <row r="72" spans="1:4" ht="30" customHeight="1">
      <c r="A72" s="130" t="s">
        <v>71</v>
      </c>
      <c r="B72" s="145" t="s">
        <v>72</v>
      </c>
      <c r="C72" s="36"/>
      <c r="D72" s="98">
        <f>D73</f>
        <v>100000</v>
      </c>
    </row>
    <row r="73" spans="1:4" ht="30" customHeight="1">
      <c r="A73" s="116" t="s">
        <v>73</v>
      </c>
      <c r="B73" s="146" t="s">
        <v>56</v>
      </c>
      <c r="C73" s="16"/>
      <c r="D73" s="94">
        <f>D74</f>
        <v>100000</v>
      </c>
    </row>
    <row r="74" spans="1:6" ht="57" customHeight="1">
      <c r="A74" s="116" t="s">
        <v>384</v>
      </c>
      <c r="B74" s="146" t="s">
        <v>52</v>
      </c>
      <c r="C74" s="16">
        <v>200</v>
      </c>
      <c r="D74" s="94">
        <v>100000</v>
      </c>
      <c r="F74" s="12"/>
    </row>
    <row r="75" spans="1:6" ht="33" customHeight="1" hidden="1">
      <c r="A75" s="130"/>
      <c r="B75" s="139"/>
      <c r="C75" s="16"/>
      <c r="D75" s="98">
        <f>D76</f>
        <v>0</v>
      </c>
      <c r="F75" s="12"/>
    </row>
    <row r="76" spans="1:6" ht="0.75" customHeight="1">
      <c r="A76" s="147"/>
      <c r="B76" s="149"/>
      <c r="C76" s="36"/>
      <c r="D76" s="98">
        <f>D77</f>
        <v>0</v>
      </c>
      <c r="F76" s="12"/>
    </row>
    <row r="77" spans="1:6" ht="33" customHeight="1" hidden="1">
      <c r="A77" s="147"/>
      <c r="B77" s="18"/>
      <c r="C77" s="16"/>
      <c r="D77" s="94"/>
      <c r="F77" s="12"/>
    </row>
    <row r="78" spans="1:4" ht="31.5">
      <c r="A78" s="130" t="s">
        <v>55</v>
      </c>
      <c r="B78" s="139" t="s">
        <v>155</v>
      </c>
      <c r="C78" s="36"/>
      <c r="D78" s="98">
        <f>D79+D84+D87+D93</f>
        <v>533155.2</v>
      </c>
    </row>
    <row r="79" spans="1:4" ht="15.75">
      <c r="A79" s="83" t="s">
        <v>310</v>
      </c>
      <c r="B79" s="18" t="s">
        <v>156</v>
      </c>
      <c r="C79" s="16"/>
      <c r="D79" s="94">
        <f>D80+D81+D82+D83</f>
        <v>90260</v>
      </c>
    </row>
    <row r="80" spans="1:4" ht="47.25">
      <c r="A80" s="83" t="s">
        <v>158</v>
      </c>
      <c r="B80" s="18" t="s">
        <v>424</v>
      </c>
      <c r="C80" s="16">
        <v>200</v>
      </c>
      <c r="D80" s="94">
        <v>13910</v>
      </c>
    </row>
    <row r="81" spans="1:4" ht="15.75">
      <c r="A81" s="83" t="s">
        <v>159</v>
      </c>
      <c r="B81" s="18" t="s">
        <v>425</v>
      </c>
      <c r="C81" s="16">
        <v>800</v>
      </c>
      <c r="D81" s="94">
        <v>50000</v>
      </c>
    </row>
    <row r="82" spans="1:4" ht="63">
      <c r="A82" s="38" t="s">
        <v>474</v>
      </c>
      <c r="B82" s="18" t="s">
        <v>475</v>
      </c>
      <c r="C82" s="18">
        <v>200</v>
      </c>
      <c r="D82" s="103">
        <v>21850</v>
      </c>
    </row>
    <row r="83" spans="1:4" ht="31.5">
      <c r="A83" s="83" t="s">
        <v>160</v>
      </c>
      <c r="B83" s="18" t="s">
        <v>161</v>
      </c>
      <c r="C83" s="16">
        <v>800</v>
      </c>
      <c r="D83" s="94">
        <v>4500</v>
      </c>
    </row>
    <row r="84" spans="1:4" ht="33" customHeight="1">
      <c r="A84" s="138" t="s">
        <v>288</v>
      </c>
      <c r="B84" s="139" t="s">
        <v>162</v>
      </c>
      <c r="C84" s="36"/>
      <c r="D84" s="98">
        <f>D85</f>
        <v>60600</v>
      </c>
    </row>
    <row r="85" spans="1:5" ht="15.75">
      <c r="A85" s="83" t="s">
        <v>310</v>
      </c>
      <c r="B85" s="18" t="s">
        <v>163</v>
      </c>
      <c r="C85" s="16"/>
      <c r="D85" s="94">
        <v>60600</v>
      </c>
      <c r="E85" s="12"/>
    </row>
    <row r="86" spans="1:4" ht="64.5" customHeight="1">
      <c r="A86" s="83" t="s">
        <v>165</v>
      </c>
      <c r="B86" s="18" t="s">
        <v>164</v>
      </c>
      <c r="C86" s="16">
        <v>100</v>
      </c>
      <c r="D86" s="94">
        <v>60600</v>
      </c>
    </row>
    <row r="87" spans="1:4" ht="30.75" customHeight="1">
      <c r="A87" s="138" t="s">
        <v>57</v>
      </c>
      <c r="B87" s="139" t="s">
        <v>58</v>
      </c>
      <c r="C87" s="16"/>
      <c r="D87" s="148">
        <v>380092</v>
      </c>
    </row>
    <row r="88" spans="1:4" ht="29.25" customHeight="1">
      <c r="A88" s="83" t="s">
        <v>310</v>
      </c>
      <c r="B88" s="19">
        <v>3390000000</v>
      </c>
      <c r="C88" s="16"/>
      <c r="D88" s="94"/>
    </row>
    <row r="89" spans="1:4" ht="36.75" customHeight="1">
      <c r="A89" s="252" t="s">
        <v>61</v>
      </c>
      <c r="B89" s="251">
        <v>3390010010</v>
      </c>
      <c r="C89" s="217">
        <v>200</v>
      </c>
      <c r="D89" s="216">
        <v>18156</v>
      </c>
    </row>
    <row r="90" spans="1:4" ht="24" customHeight="1">
      <c r="A90" s="252"/>
      <c r="B90" s="251"/>
      <c r="C90" s="217"/>
      <c r="D90" s="216"/>
    </row>
    <row r="91" spans="1:4" ht="166.5" customHeight="1">
      <c r="A91" s="37" t="s">
        <v>59</v>
      </c>
      <c r="B91" s="19">
        <v>3390010020</v>
      </c>
      <c r="C91" s="16">
        <v>200</v>
      </c>
      <c r="D91" s="94">
        <v>252376</v>
      </c>
    </row>
    <row r="92" spans="1:4" ht="36.75" customHeight="1">
      <c r="A92" s="37" t="s">
        <v>60</v>
      </c>
      <c r="B92" s="19">
        <v>3390010030</v>
      </c>
      <c r="C92" s="16">
        <v>200</v>
      </c>
      <c r="D92" s="94">
        <v>109560</v>
      </c>
    </row>
    <row r="93" spans="1:4" ht="59.25" customHeight="1">
      <c r="A93" s="200" t="s">
        <v>197</v>
      </c>
      <c r="B93" s="200" t="s">
        <v>199</v>
      </c>
      <c r="C93" s="36"/>
      <c r="D93" s="98">
        <f>D94</f>
        <v>2203.2</v>
      </c>
    </row>
    <row r="94" spans="1:4" ht="36.75" customHeight="1">
      <c r="A94" s="203" t="s">
        <v>198</v>
      </c>
      <c r="B94" s="91" t="s">
        <v>200</v>
      </c>
      <c r="C94" s="16">
        <v>200</v>
      </c>
      <c r="D94" s="94">
        <v>2203.2</v>
      </c>
    </row>
    <row r="95" spans="1:4" ht="15.75">
      <c r="A95" s="138" t="s">
        <v>277</v>
      </c>
      <c r="B95" s="139"/>
      <c r="C95" s="36"/>
      <c r="D95" s="98">
        <f>D13+D20+D27+D40+D60+D75+D78</f>
        <v>7534452.2</v>
      </c>
    </row>
    <row r="100" ht="12.75">
      <c r="D100" s="44"/>
    </row>
  </sheetData>
  <sheetProtection/>
  <mergeCells count="22">
    <mergeCell ref="B89:B90"/>
    <mergeCell ref="C89:C90"/>
    <mergeCell ref="A89:A90"/>
    <mergeCell ref="D89:D90"/>
    <mergeCell ref="A52:A53"/>
    <mergeCell ref="B52:B53"/>
    <mergeCell ref="C52:C53"/>
    <mergeCell ref="D52:D53"/>
    <mergeCell ref="E16:I16"/>
    <mergeCell ref="E17:I17"/>
    <mergeCell ref="A25:A26"/>
    <mergeCell ref="B25:B26"/>
    <mergeCell ref="C25:C26"/>
    <mergeCell ref="D25:D26"/>
    <mergeCell ref="B11:B12"/>
    <mergeCell ref="D11:D12"/>
    <mergeCell ref="A1:D1"/>
    <mergeCell ref="A2:D2"/>
    <mergeCell ref="A3:D3"/>
    <mergeCell ref="A4:D4"/>
    <mergeCell ref="A6:D8"/>
    <mergeCell ref="A11:A12"/>
  </mergeCells>
  <printOptions/>
  <pageMargins left="0.75" right="0.21" top="0.32" bottom="0.21" header="0.29" footer="0.21"/>
  <pageSetup horizontalDpi="600" verticalDpi="600" orientation="portrait" paperSize="9" scale="7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81">
      <selection activeCell="B85" sqref="B85"/>
    </sheetView>
  </sheetViews>
  <sheetFormatPr defaultColWidth="9.00390625" defaultRowHeight="12.75"/>
  <cols>
    <col min="1" max="1" width="72.375" style="0" customWidth="1"/>
    <col min="2" max="2" width="13.125" style="0" customWidth="1"/>
    <col min="3" max="3" width="6.125" style="0" customWidth="1"/>
    <col min="4" max="4" width="13.625" style="0" customWidth="1"/>
    <col min="5" max="5" width="15.25390625" style="0" customWidth="1"/>
    <col min="7" max="7" width="15.375" style="0" customWidth="1"/>
  </cols>
  <sheetData>
    <row r="1" spans="1:5" ht="12.75">
      <c r="A1" s="4"/>
      <c r="B1" s="4"/>
      <c r="C1" s="4"/>
      <c r="D1" s="241" t="s">
        <v>379</v>
      </c>
      <c r="E1" s="241"/>
    </row>
    <row r="2" spans="1:5" ht="12.75">
      <c r="A2" s="4"/>
      <c r="B2" s="242" t="s">
        <v>232</v>
      </c>
      <c r="C2" s="242"/>
      <c r="D2" s="242"/>
      <c r="E2" s="242"/>
    </row>
    <row r="3" spans="1:5" ht="12.75">
      <c r="A3" s="242" t="s">
        <v>233</v>
      </c>
      <c r="B3" s="242"/>
      <c r="C3" s="242"/>
      <c r="D3" s="242"/>
      <c r="E3" s="242"/>
    </row>
    <row r="4" spans="1:5" ht="12.75">
      <c r="A4" s="242" t="s">
        <v>477</v>
      </c>
      <c r="B4" s="242"/>
      <c r="C4" s="242"/>
      <c r="D4" s="242"/>
      <c r="E4" s="242"/>
    </row>
    <row r="5" ht="12.75">
      <c r="D5" s="5"/>
    </row>
    <row r="6" spans="1:5" ht="12.75" customHeight="1">
      <c r="A6" s="254" t="s">
        <v>478</v>
      </c>
      <c r="B6" s="254"/>
      <c r="C6" s="254"/>
      <c r="D6" s="254"/>
      <c r="E6" s="254"/>
    </row>
    <row r="7" spans="1:5" ht="12.75" customHeight="1">
      <c r="A7" s="254"/>
      <c r="B7" s="254"/>
      <c r="C7" s="254"/>
      <c r="D7" s="254"/>
      <c r="E7" s="254"/>
    </row>
    <row r="8" spans="1:5" ht="46.5" customHeight="1">
      <c r="A8" s="254"/>
      <c r="B8" s="254"/>
      <c r="C8" s="254"/>
      <c r="D8" s="254"/>
      <c r="E8" s="254"/>
    </row>
    <row r="9" ht="12.75" hidden="1">
      <c r="D9" s="5"/>
    </row>
    <row r="10" ht="13.5" hidden="1" thickBot="1">
      <c r="D10" s="5"/>
    </row>
    <row r="11" spans="1:5" ht="15.75" customHeight="1">
      <c r="A11" s="219" t="s">
        <v>230</v>
      </c>
      <c r="B11" s="255" t="s">
        <v>272</v>
      </c>
      <c r="C11" s="255" t="s">
        <v>392</v>
      </c>
      <c r="D11" s="212" t="s">
        <v>479</v>
      </c>
      <c r="E11" s="219" t="s">
        <v>480</v>
      </c>
    </row>
    <row r="12" spans="1:5" ht="33.75" customHeight="1">
      <c r="A12" s="219"/>
      <c r="B12" s="255"/>
      <c r="C12" s="255"/>
      <c r="D12" s="212"/>
      <c r="E12" s="219"/>
    </row>
    <row r="13" spans="1:5" ht="51.75" customHeight="1">
      <c r="A13" s="138" t="s">
        <v>481</v>
      </c>
      <c r="B13" s="139" t="s">
        <v>127</v>
      </c>
      <c r="C13" s="36"/>
      <c r="D13" s="121">
        <f>D14+D17</f>
        <v>305000</v>
      </c>
      <c r="E13" s="121">
        <f>E14+E17</f>
        <v>305000</v>
      </c>
    </row>
    <row r="14" spans="1:5" ht="36" customHeight="1">
      <c r="A14" s="85" t="s">
        <v>281</v>
      </c>
      <c r="B14" s="18" t="s">
        <v>128</v>
      </c>
      <c r="C14" s="36"/>
      <c r="D14" s="103">
        <f>D15</f>
        <v>200000</v>
      </c>
      <c r="E14" s="103">
        <f>E15</f>
        <v>200000</v>
      </c>
    </row>
    <row r="15" spans="1:5" ht="36" customHeight="1">
      <c r="A15" s="83" t="s">
        <v>125</v>
      </c>
      <c r="B15" s="18" t="s">
        <v>393</v>
      </c>
      <c r="C15" s="36"/>
      <c r="D15" s="103">
        <f>D16</f>
        <v>200000</v>
      </c>
      <c r="E15" s="103">
        <f>E16</f>
        <v>200000</v>
      </c>
    </row>
    <row r="16" spans="1:10" ht="84" customHeight="1">
      <c r="A16" s="84" t="s">
        <v>463</v>
      </c>
      <c r="B16" s="18" t="s">
        <v>129</v>
      </c>
      <c r="C16" s="16">
        <v>200</v>
      </c>
      <c r="D16" s="103">
        <v>200000</v>
      </c>
      <c r="E16" s="103">
        <v>200000</v>
      </c>
      <c r="F16" s="245"/>
      <c r="G16" s="245"/>
      <c r="H16" s="245"/>
      <c r="I16" s="245"/>
      <c r="J16" s="245"/>
    </row>
    <row r="17" spans="1:5" ht="51" customHeight="1">
      <c r="A17" s="85" t="s">
        <v>469</v>
      </c>
      <c r="B17" s="18" t="s">
        <v>130</v>
      </c>
      <c r="C17" s="16"/>
      <c r="D17" s="103">
        <f>D18</f>
        <v>105000</v>
      </c>
      <c r="E17" s="103">
        <f>E18</f>
        <v>105000</v>
      </c>
    </row>
    <row r="18" spans="1:5" ht="35.25" customHeight="1">
      <c r="A18" s="85" t="s">
        <v>126</v>
      </c>
      <c r="B18" s="18" t="s">
        <v>95</v>
      </c>
      <c r="C18" s="16"/>
      <c r="D18" s="103">
        <f>D19</f>
        <v>105000</v>
      </c>
      <c r="E18" s="103">
        <f>E19</f>
        <v>105000</v>
      </c>
    </row>
    <row r="19" spans="1:5" ht="33.75" customHeight="1">
      <c r="A19" s="83" t="s">
        <v>428</v>
      </c>
      <c r="B19" s="18" t="s">
        <v>131</v>
      </c>
      <c r="C19" s="16">
        <v>200</v>
      </c>
      <c r="D19" s="103">
        <v>105000</v>
      </c>
      <c r="E19" s="103">
        <v>105000</v>
      </c>
    </row>
    <row r="20" spans="1:5" ht="35.25" customHeight="1">
      <c r="A20" s="140" t="s">
        <v>282</v>
      </c>
      <c r="B20" s="141" t="s">
        <v>394</v>
      </c>
      <c r="C20" s="36"/>
      <c r="D20" s="121">
        <f>D21</f>
        <v>235000</v>
      </c>
      <c r="E20" s="121">
        <f>E21</f>
        <v>235000</v>
      </c>
    </row>
    <row r="21" spans="1:5" ht="35.25" customHeight="1">
      <c r="A21" s="86" t="s">
        <v>470</v>
      </c>
      <c r="B21" s="104" t="s">
        <v>395</v>
      </c>
      <c r="C21" s="16"/>
      <c r="D21" s="103">
        <f>D22</f>
        <v>235000</v>
      </c>
      <c r="E21" s="103">
        <f>E22</f>
        <v>235000</v>
      </c>
    </row>
    <row r="22" spans="1:5" ht="31.5" customHeight="1">
      <c r="A22" s="86" t="s">
        <v>471</v>
      </c>
      <c r="B22" s="104" t="s">
        <v>396</v>
      </c>
      <c r="C22" s="16"/>
      <c r="D22" s="103">
        <f>D24+D23+D25</f>
        <v>235000</v>
      </c>
      <c r="E22" s="103">
        <f>E24+E23+E25</f>
        <v>235000</v>
      </c>
    </row>
    <row r="23" spans="1:6" ht="78.75">
      <c r="A23" s="37" t="s">
        <v>472</v>
      </c>
      <c r="B23" s="104" t="s">
        <v>397</v>
      </c>
      <c r="C23" s="16">
        <v>200</v>
      </c>
      <c r="D23" s="103">
        <v>200000</v>
      </c>
      <c r="E23" s="103">
        <v>200000</v>
      </c>
      <c r="F23" s="12"/>
    </row>
    <row r="24" spans="1:5" ht="33" customHeight="1">
      <c r="A24" s="37" t="s">
        <v>135</v>
      </c>
      <c r="B24" s="104" t="s">
        <v>398</v>
      </c>
      <c r="C24" s="16">
        <v>200</v>
      </c>
      <c r="D24" s="103">
        <v>15000</v>
      </c>
      <c r="E24" s="103">
        <v>15000</v>
      </c>
    </row>
    <row r="25" spans="1:5" ht="12.75" customHeight="1">
      <c r="A25" s="249" t="s">
        <v>348</v>
      </c>
      <c r="B25" s="250" t="s">
        <v>399</v>
      </c>
      <c r="C25" s="217">
        <v>600</v>
      </c>
      <c r="D25" s="256">
        <v>20000</v>
      </c>
      <c r="E25" s="256">
        <v>20000</v>
      </c>
    </row>
    <row r="26" spans="1:5" ht="51.75" customHeight="1">
      <c r="A26" s="249"/>
      <c r="B26" s="250"/>
      <c r="C26" s="217"/>
      <c r="D26" s="256"/>
      <c r="E26" s="256"/>
    </row>
    <row r="27" spans="1:5" ht="47.25">
      <c r="A27" s="138" t="s">
        <v>283</v>
      </c>
      <c r="B27" s="141" t="s">
        <v>132</v>
      </c>
      <c r="C27" s="36"/>
      <c r="D27" s="121">
        <f>D28+D31+D34+D37</f>
        <v>1946800</v>
      </c>
      <c r="E27" s="121">
        <f>E28+E31+E34+E37</f>
        <v>1603135</v>
      </c>
    </row>
    <row r="28" spans="1:5" ht="33.75" customHeight="1">
      <c r="A28" s="85" t="s">
        <v>284</v>
      </c>
      <c r="B28" s="104" t="s">
        <v>133</v>
      </c>
      <c r="C28" s="16"/>
      <c r="D28" s="103">
        <f>D29</f>
        <v>480600</v>
      </c>
      <c r="E28" s="103">
        <f>E29</f>
        <v>480600</v>
      </c>
    </row>
    <row r="29" spans="1:5" ht="20.25" customHeight="1">
      <c r="A29" s="87" t="s">
        <v>137</v>
      </c>
      <c r="B29" s="104" t="s">
        <v>134</v>
      </c>
      <c r="C29" s="16"/>
      <c r="D29" s="103">
        <f>D30</f>
        <v>480600</v>
      </c>
      <c r="E29" s="103">
        <f>E30</f>
        <v>480600</v>
      </c>
    </row>
    <row r="30" spans="1:5" ht="35.25" customHeight="1">
      <c r="A30" s="83" t="s">
        <v>367</v>
      </c>
      <c r="B30" s="104" t="s">
        <v>136</v>
      </c>
      <c r="C30" s="16">
        <v>200</v>
      </c>
      <c r="D30" s="103">
        <v>480600</v>
      </c>
      <c r="E30" s="103">
        <v>480600</v>
      </c>
    </row>
    <row r="31" spans="1:5" ht="35.25" customHeight="1">
      <c r="A31" s="86" t="s">
        <v>400</v>
      </c>
      <c r="B31" s="18" t="s">
        <v>414</v>
      </c>
      <c r="C31" s="16"/>
      <c r="D31" s="94">
        <f>D32</f>
        <v>200000</v>
      </c>
      <c r="E31" s="94">
        <f>E32</f>
        <v>0</v>
      </c>
    </row>
    <row r="32" spans="1:5" ht="35.25" customHeight="1">
      <c r="A32" s="37" t="s">
        <v>402</v>
      </c>
      <c r="B32" s="18" t="s">
        <v>401</v>
      </c>
      <c r="C32" s="16"/>
      <c r="D32" s="94">
        <v>200000</v>
      </c>
      <c r="E32" s="94">
        <v>0</v>
      </c>
    </row>
    <row r="33" spans="1:5" ht="35.25" customHeight="1">
      <c r="A33" s="37" t="s">
        <v>467</v>
      </c>
      <c r="B33" s="18" t="s">
        <v>403</v>
      </c>
      <c r="C33" s="16">
        <v>200</v>
      </c>
      <c r="D33" s="94">
        <v>200000</v>
      </c>
      <c r="E33" s="103">
        <v>0</v>
      </c>
    </row>
    <row r="34" spans="1:5" ht="31.5">
      <c r="A34" s="85" t="s">
        <v>285</v>
      </c>
      <c r="B34" s="18" t="s">
        <v>406</v>
      </c>
      <c r="C34" s="16"/>
      <c r="D34" s="103">
        <f>D35</f>
        <v>1236200</v>
      </c>
      <c r="E34" s="103">
        <f>E35</f>
        <v>1092535</v>
      </c>
    </row>
    <row r="35" spans="1:5" ht="40.5" customHeight="1">
      <c r="A35" s="85" t="s">
        <v>138</v>
      </c>
      <c r="B35" s="18" t="s">
        <v>407</v>
      </c>
      <c r="C35" s="16"/>
      <c r="D35" s="103">
        <f>D36</f>
        <v>1236200</v>
      </c>
      <c r="E35" s="103">
        <f>E36</f>
        <v>1092535</v>
      </c>
    </row>
    <row r="36" spans="1:5" ht="51.75" customHeight="1">
      <c r="A36" s="83" t="s">
        <v>139</v>
      </c>
      <c r="B36" s="18" t="s">
        <v>408</v>
      </c>
      <c r="C36" s="16">
        <v>200</v>
      </c>
      <c r="D36" s="103">
        <v>1236200</v>
      </c>
      <c r="E36" s="103">
        <v>1092535</v>
      </c>
    </row>
    <row r="37" spans="1:5" ht="36.75" customHeight="1">
      <c r="A37" s="86" t="s">
        <v>409</v>
      </c>
      <c r="B37" s="18" t="s">
        <v>410</v>
      </c>
      <c r="C37" s="16"/>
      <c r="D37" s="94">
        <f>D38</f>
        <v>30000</v>
      </c>
      <c r="E37" s="103">
        <f>E38</f>
        <v>30000</v>
      </c>
    </row>
    <row r="38" spans="1:5" ht="31.5" customHeight="1">
      <c r="A38" s="37" t="s">
        <v>295</v>
      </c>
      <c r="B38" s="18" t="s">
        <v>411</v>
      </c>
      <c r="C38" s="16"/>
      <c r="D38" s="94">
        <v>30000</v>
      </c>
      <c r="E38" s="103">
        <f>E39</f>
        <v>30000</v>
      </c>
    </row>
    <row r="39" spans="1:5" ht="51.75" customHeight="1">
      <c r="A39" s="37" t="s">
        <v>419</v>
      </c>
      <c r="B39" s="18" t="s">
        <v>412</v>
      </c>
      <c r="C39" s="16">
        <v>200</v>
      </c>
      <c r="D39" s="94">
        <v>30000</v>
      </c>
      <c r="E39" s="103">
        <v>30000</v>
      </c>
    </row>
    <row r="40" spans="1:7" ht="48" customHeight="1">
      <c r="A40" s="138" t="s">
        <v>286</v>
      </c>
      <c r="B40" s="139" t="s">
        <v>415</v>
      </c>
      <c r="C40" s="36"/>
      <c r="D40" s="98">
        <v>1753200</v>
      </c>
      <c r="E40" s="98">
        <v>1753200</v>
      </c>
      <c r="G40" s="44"/>
    </row>
    <row r="41" spans="1:5" ht="36" customHeight="1">
      <c r="A41" s="85" t="s">
        <v>287</v>
      </c>
      <c r="B41" s="18" t="s">
        <v>416</v>
      </c>
      <c r="C41" s="16"/>
      <c r="D41" s="103">
        <f>D42</f>
        <v>1703200</v>
      </c>
      <c r="E41" s="103">
        <f>E42</f>
        <v>1703200</v>
      </c>
    </row>
    <row r="42" spans="1:5" ht="38.25" customHeight="1">
      <c r="A42" s="85" t="s">
        <v>96</v>
      </c>
      <c r="B42" s="18" t="s">
        <v>417</v>
      </c>
      <c r="C42" s="16"/>
      <c r="D42" s="103">
        <f>D43+D44+D45+D46</f>
        <v>1703200</v>
      </c>
      <c r="E42" s="103">
        <f>E43+E44+E45+E46</f>
        <v>1703200</v>
      </c>
    </row>
    <row r="43" spans="1:5" ht="87" customHeight="1">
      <c r="A43" s="83" t="s">
        <v>140</v>
      </c>
      <c r="B43" s="18" t="s">
        <v>418</v>
      </c>
      <c r="C43" s="16">
        <v>100</v>
      </c>
      <c r="D43" s="94">
        <v>768000</v>
      </c>
      <c r="E43" s="94">
        <v>768000</v>
      </c>
    </row>
    <row r="44" spans="1:5" ht="47.25">
      <c r="A44" s="83" t="s">
        <v>141</v>
      </c>
      <c r="B44" s="18" t="s">
        <v>418</v>
      </c>
      <c r="C44" s="16">
        <v>200</v>
      </c>
      <c r="D44" s="103">
        <v>909900</v>
      </c>
      <c r="E44" s="103">
        <v>909900</v>
      </c>
    </row>
    <row r="45" spans="1:5" ht="31.5">
      <c r="A45" s="83" t="s">
        <v>152</v>
      </c>
      <c r="B45" s="18" t="s">
        <v>418</v>
      </c>
      <c r="C45" s="16">
        <v>800</v>
      </c>
      <c r="D45" s="103">
        <v>3000</v>
      </c>
      <c r="E45" s="103">
        <v>3000</v>
      </c>
    </row>
    <row r="46" spans="1:7" ht="109.5" customHeight="1">
      <c r="A46" s="88" t="s">
        <v>390</v>
      </c>
      <c r="B46" s="18" t="s">
        <v>426</v>
      </c>
      <c r="C46" s="16">
        <v>100</v>
      </c>
      <c r="D46" s="94">
        <v>22300</v>
      </c>
      <c r="E46" s="103">
        <v>22300</v>
      </c>
      <c r="G46" s="45"/>
    </row>
    <row r="47" spans="1:5" ht="36" customHeight="1">
      <c r="A47" s="143" t="s">
        <v>97</v>
      </c>
      <c r="B47" s="139" t="s">
        <v>421</v>
      </c>
      <c r="C47" s="36"/>
      <c r="D47" s="121" t="str">
        <f>D48</f>
        <v>50 000,00</v>
      </c>
      <c r="E47" s="121" t="str">
        <f>E48</f>
        <v>50 000,00</v>
      </c>
    </row>
    <row r="48" spans="1:5" ht="15.75">
      <c r="A48" s="90" t="s">
        <v>153</v>
      </c>
      <c r="B48" s="18" t="s">
        <v>422</v>
      </c>
      <c r="C48" s="16"/>
      <c r="D48" s="103" t="str">
        <f>D49</f>
        <v>50 000,00</v>
      </c>
      <c r="E48" s="103" t="str">
        <f>E49</f>
        <v>50 000,00</v>
      </c>
    </row>
    <row r="49" spans="1:5" ht="78.75" customHeight="1">
      <c r="A49" s="83" t="s">
        <v>154</v>
      </c>
      <c r="B49" s="18" t="s">
        <v>423</v>
      </c>
      <c r="C49" s="16">
        <v>200</v>
      </c>
      <c r="D49" s="103" t="s">
        <v>308</v>
      </c>
      <c r="E49" s="103" t="s">
        <v>308</v>
      </c>
    </row>
    <row r="50" spans="1:5" ht="30" customHeight="1">
      <c r="A50" s="130" t="s">
        <v>46</v>
      </c>
      <c r="B50" s="139" t="s">
        <v>49</v>
      </c>
      <c r="C50" s="16"/>
      <c r="D50" s="144">
        <f>D51+D58+D61</f>
        <v>2435450</v>
      </c>
      <c r="E50" s="144">
        <f>E51+E58+E61</f>
        <v>2435450</v>
      </c>
    </row>
    <row r="51" spans="1:5" ht="32.25" customHeight="1">
      <c r="A51" s="130" t="s">
        <v>47</v>
      </c>
      <c r="B51" s="139" t="s">
        <v>382</v>
      </c>
      <c r="C51" s="16"/>
      <c r="D51" s="144">
        <f>D52+D54</f>
        <v>2287000</v>
      </c>
      <c r="E51" s="144">
        <f>E52+E54</f>
        <v>2287000</v>
      </c>
    </row>
    <row r="52" spans="1:5" ht="33.75" customHeight="1">
      <c r="A52" s="116" t="s">
        <v>48</v>
      </c>
      <c r="B52" s="18" t="s">
        <v>50</v>
      </c>
      <c r="C52" s="16"/>
      <c r="D52" s="95">
        <f>D53</f>
        <v>572000</v>
      </c>
      <c r="E52" s="95">
        <f>E53</f>
        <v>572000</v>
      </c>
    </row>
    <row r="53" spans="1:5" ht="87" customHeight="1">
      <c r="A53" s="116" t="s">
        <v>383</v>
      </c>
      <c r="B53" s="18" t="s">
        <v>51</v>
      </c>
      <c r="C53" s="16">
        <v>100</v>
      </c>
      <c r="D53" s="95">
        <v>572000</v>
      </c>
      <c r="E53" s="103">
        <v>572000</v>
      </c>
    </row>
    <row r="54" spans="1:5" ht="42.75" customHeight="1">
      <c r="A54" s="116" t="s">
        <v>53</v>
      </c>
      <c r="B54" s="146" t="s">
        <v>391</v>
      </c>
      <c r="C54" s="16"/>
      <c r="D54" s="95">
        <f>D55+D56+D57</f>
        <v>1715000</v>
      </c>
      <c r="E54" s="95">
        <f>E55+E56+E57</f>
        <v>1715000</v>
      </c>
    </row>
    <row r="55" spans="1:5" ht="79.5" customHeight="1">
      <c r="A55" s="116" t="s">
        <v>62</v>
      </c>
      <c r="B55" s="18" t="s">
        <v>63</v>
      </c>
      <c r="C55" s="16">
        <v>100</v>
      </c>
      <c r="D55" s="95">
        <v>1374200</v>
      </c>
      <c r="E55" s="103">
        <v>1374200</v>
      </c>
    </row>
    <row r="56" spans="1:5" ht="54.75" customHeight="1">
      <c r="A56" s="116" t="s">
        <v>64</v>
      </c>
      <c r="B56" s="18" t="s">
        <v>63</v>
      </c>
      <c r="C56" s="16">
        <v>200</v>
      </c>
      <c r="D56" s="95">
        <v>339300</v>
      </c>
      <c r="E56" s="103">
        <v>339300</v>
      </c>
    </row>
    <row r="57" spans="1:5" ht="46.5" customHeight="1">
      <c r="A57" s="116" t="s">
        <v>65</v>
      </c>
      <c r="B57" s="18" t="s">
        <v>63</v>
      </c>
      <c r="C57" s="16">
        <v>800</v>
      </c>
      <c r="D57" s="95">
        <v>1500</v>
      </c>
      <c r="E57" s="103">
        <v>1500</v>
      </c>
    </row>
    <row r="58" spans="1:5" ht="35.25" customHeight="1">
      <c r="A58" s="124" t="s">
        <v>66</v>
      </c>
      <c r="B58" s="145" t="s">
        <v>67</v>
      </c>
      <c r="C58" s="16"/>
      <c r="D58" s="98">
        <f>D59</f>
        <v>24000</v>
      </c>
      <c r="E58" s="121">
        <f>E59</f>
        <v>24000</v>
      </c>
    </row>
    <row r="59" spans="1:5" ht="42.75" customHeight="1">
      <c r="A59" s="116" t="s">
        <v>68</v>
      </c>
      <c r="B59" s="146" t="s">
        <v>69</v>
      </c>
      <c r="C59" s="16"/>
      <c r="D59" s="94">
        <v>24000</v>
      </c>
      <c r="E59" s="103">
        <v>24000</v>
      </c>
    </row>
    <row r="60" spans="1:5" ht="72" customHeight="1">
      <c r="A60" s="116" t="s">
        <v>70</v>
      </c>
      <c r="B60" s="146" t="s">
        <v>54</v>
      </c>
      <c r="C60" s="16">
        <v>300</v>
      </c>
      <c r="D60" s="94">
        <v>24000</v>
      </c>
      <c r="E60" s="103">
        <v>24000</v>
      </c>
    </row>
    <row r="61" spans="1:5" ht="41.25" customHeight="1">
      <c r="A61" s="130" t="s">
        <v>71</v>
      </c>
      <c r="B61" s="145" t="s">
        <v>72</v>
      </c>
      <c r="C61" s="36"/>
      <c r="D61" s="98">
        <f>D62</f>
        <v>124450</v>
      </c>
      <c r="E61" s="98">
        <f>E62</f>
        <v>124450</v>
      </c>
    </row>
    <row r="62" spans="1:5" ht="40.5" customHeight="1">
      <c r="A62" s="116" t="s">
        <v>73</v>
      </c>
      <c r="B62" s="146" t="s">
        <v>56</v>
      </c>
      <c r="C62" s="16"/>
      <c r="D62" s="94">
        <f>D63</f>
        <v>124450</v>
      </c>
      <c r="E62" s="94">
        <f>E63</f>
        <v>124450</v>
      </c>
    </row>
    <row r="63" spans="1:5" ht="39" customHeight="1">
      <c r="A63" s="116" t="s">
        <v>74</v>
      </c>
      <c r="B63" s="146" t="s">
        <v>52</v>
      </c>
      <c r="C63" s="16">
        <v>200</v>
      </c>
      <c r="D63" s="94">
        <v>124450</v>
      </c>
      <c r="E63" s="103">
        <v>124450</v>
      </c>
    </row>
    <row r="64" spans="1:5" ht="2.25" customHeight="1" hidden="1">
      <c r="A64" s="130"/>
      <c r="B64" s="139"/>
      <c r="C64" s="16"/>
      <c r="D64" s="98">
        <f>D65</f>
        <v>0</v>
      </c>
      <c r="E64" s="121"/>
    </row>
    <row r="65" spans="1:5" ht="45.75" customHeight="1" hidden="1">
      <c r="A65" s="147"/>
      <c r="B65" s="149"/>
      <c r="C65" s="36"/>
      <c r="D65" s="94">
        <f>D66</f>
        <v>0</v>
      </c>
      <c r="E65" s="103"/>
    </row>
    <row r="66" spans="1:5" ht="54" customHeight="1" hidden="1">
      <c r="A66" s="147"/>
      <c r="B66" s="18"/>
      <c r="C66" s="16"/>
      <c r="D66" s="94"/>
      <c r="E66" s="103"/>
    </row>
    <row r="67" spans="1:5" ht="31.5">
      <c r="A67" s="138" t="s">
        <v>309</v>
      </c>
      <c r="B67" s="139" t="s">
        <v>155</v>
      </c>
      <c r="C67" s="36"/>
      <c r="D67" s="121">
        <f>D68+D73+D80+D86</f>
        <v>543290</v>
      </c>
      <c r="E67" s="121">
        <f>E68+E73+E80+E86+E77</f>
        <v>2190897</v>
      </c>
    </row>
    <row r="68" spans="1:5" ht="15.75">
      <c r="A68" s="204" t="s">
        <v>310</v>
      </c>
      <c r="B68" s="18" t="s">
        <v>156</v>
      </c>
      <c r="C68" s="16"/>
      <c r="D68" s="103">
        <f>D69+D71+D72</f>
        <v>101850</v>
      </c>
      <c r="E68" s="103">
        <f>E69+E71+E72</f>
        <v>101850</v>
      </c>
    </row>
    <row r="69" spans="1:5" ht="60" customHeight="1">
      <c r="A69" s="204" t="s">
        <v>158</v>
      </c>
      <c r="B69" s="18" t="s">
        <v>424</v>
      </c>
      <c r="C69" s="16">
        <v>200</v>
      </c>
      <c r="D69" s="103">
        <v>75000</v>
      </c>
      <c r="E69" s="103">
        <v>75000</v>
      </c>
    </row>
    <row r="70" spans="1:5" ht="15.75" hidden="1">
      <c r="A70" s="204"/>
      <c r="B70" s="18"/>
      <c r="C70" s="16"/>
      <c r="D70" s="103"/>
      <c r="E70" s="103"/>
    </row>
    <row r="71" spans="1:5" ht="72" customHeight="1">
      <c r="A71" s="204" t="s">
        <v>474</v>
      </c>
      <c r="B71" s="18" t="s">
        <v>475</v>
      </c>
      <c r="C71" s="16">
        <v>200</v>
      </c>
      <c r="D71" s="94">
        <v>21850</v>
      </c>
      <c r="E71" s="103">
        <v>21850</v>
      </c>
    </row>
    <row r="72" spans="1:5" ht="33" customHeight="1">
      <c r="A72" s="204" t="s">
        <v>160</v>
      </c>
      <c r="B72" s="18" t="s">
        <v>161</v>
      </c>
      <c r="C72" s="16">
        <v>800</v>
      </c>
      <c r="D72" s="103">
        <v>5000</v>
      </c>
      <c r="E72" s="103">
        <v>5000</v>
      </c>
    </row>
    <row r="73" spans="1:5" ht="51.75" customHeight="1">
      <c r="A73" s="138" t="s">
        <v>288</v>
      </c>
      <c r="B73" s="139" t="s">
        <v>162</v>
      </c>
      <c r="C73" s="36"/>
      <c r="D73" s="121">
        <f>D74</f>
        <v>61200</v>
      </c>
      <c r="E73" s="121">
        <f>E74</f>
        <v>63400</v>
      </c>
    </row>
    <row r="74" spans="1:5" ht="15.75">
      <c r="A74" s="83" t="s">
        <v>310</v>
      </c>
      <c r="B74" s="18" t="s">
        <v>163</v>
      </c>
      <c r="C74" s="16"/>
      <c r="D74" s="103">
        <f>D75+D76</f>
        <v>61200</v>
      </c>
      <c r="E74" s="103">
        <f>E75+E76</f>
        <v>63400</v>
      </c>
    </row>
    <row r="75" spans="1:5" ht="83.25" customHeight="1">
      <c r="A75" s="83" t="s">
        <v>165</v>
      </c>
      <c r="B75" s="18" t="s">
        <v>164</v>
      </c>
      <c r="C75" s="16">
        <v>100</v>
      </c>
      <c r="D75" s="103">
        <v>60600</v>
      </c>
      <c r="E75" s="103">
        <v>60600</v>
      </c>
    </row>
    <row r="76" spans="1:5" ht="50.25" customHeight="1">
      <c r="A76" s="83" t="s">
        <v>166</v>
      </c>
      <c r="B76" s="18" t="s">
        <v>164</v>
      </c>
      <c r="C76" s="16">
        <v>200</v>
      </c>
      <c r="D76" s="103">
        <v>600</v>
      </c>
      <c r="E76" s="103">
        <v>2800</v>
      </c>
    </row>
    <row r="77" spans="1:5" ht="50.25" customHeight="1">
      <c r="A77" s="200" t="s">
        <v>195</v>
      </c>
      <c r="B77" s="40">
        <v>3200000000</v>
      </c>
      <c r="C77" s="16"/>
      <c r="D77" s="121">
        <v>0</v>
      </c>
      <c r="E77" s="121">
        <f>E78</f>
        <v>2025408</v>
      </c>
    </row>
    <row r="78" spans="1:5" ht="50.25" customHeight="1">
      <c r="A78" s="91" t="s">
        <v>310</v>
      </c>
      <c r="B78" s="39">
        <v>3290000000</v>
      </c>
      <c r="C78" s="16">
        <v>400</v>
      </c>
      <c r="D78" s="103">
        <v>0</v>
      </c>
      <c r="E78" s="103">
        <f>E79</f>
        <v>2025408</v>
      </c>
    </row>
    <row r="79" spans="1:5" ht="50.25" customHeight="1">
      <c r="A79" s="91" t="s">
        <v>196</v>
      </c>
      <c r="B79" s="39" t="s">
        <v>201</v>
      </c>
      <c r="C79" s="16">
        <v>400</v>
      </c>
      <c r="D79" s="103">
        <v>0</v>
      </c>
      <c r="E79" s="103">
        <v>2025408</v>
      </c>
    </row>
    <row r="80" spans="1:5" ht="50.25" customHeight="1">
      <c r="A80" s="138" t="s">
        <v>57</v>
      </c>
      <c r="B80" s="139" t="s">
        <v>58</v>
      </c>
      <c r="C80" s="16"/>
      <c r="D80" s="148">
        <v>380092</v>
      </c>
      <c r="E80" s="148">
        <f>E81</f>
        <v>0</v>
      </c>
    </row>
    <row r="81" spans="1:5" ht="50.25" customHeight="1">
      <c r="A81" s="83" t="s">
        <v>310</v>
      </c>
      <c r="B81" s="19">
        <v>3390000000</v>
      </c>
      <c r="C81" s="16"/>
      <c r="D81" s="94">
        <f>D82+D84+D85</f>
        <v>380092</v>
      </c>
      <c r="E81" s="94">
        <f>E82+E84+E85</f>
        <v>0</v>
      </c>
    </row>
    <row r="82" spans="1:5" ht="50.25" customHeight="1">
      <c r="A82" s="252" t="s">
        <v>61</v>
      </c>
      <c r="B82" s="251">
        <v>3390010010</v>
      </c>
      <c r="C82" s="217">
        <v>200</v>
      </c>
      <c r="D82" s="216">
        <v>18156</v>
      </c>
      <c r="E82" s="256">
        <v>0</v>
      </c>
    </row>
    <row r="83" spans="1:5" ht="24" customHeight="1" hidden="1">
      <c r="A83" s="252"/>
      <c r="B83" s="251"/>
      <c r="C83" s="217"/>
      <c r="D83" s="216"/>
      <c r="E83" s="256"/>
    </row>
    <row r="84" spans="1:5" ht="186.75" customHeight="1">
      <c r="A84" s="37" t="s">
        <v>59</v>
      </c>
      <c r="B84" s="19">
        <v>3390010020</v>
      </c>
      <c r="C84" s="16">
        <v>200</v>
      </c>
      <c r="D84" s="94">
        <v>252376</v>
      </c>
      <c r="E84" s="103">
        <v>0</v>
      </c>
    </row>
    <row r="85" spans="1:5" ht="30.75" customHeight="1">
      <c r="A85" s="37" t="s">
        <v>60</v>
      </c>
      <c r="B85" s="19">
        <v>3390010030</v>
      </c>
      <c r="C85" s="16">
        <v>200</v>
      </c>
      <c r="D85" s="94">
        <v>109560</v>
      </c>
      <c r="E85" s="103">
        <v>0</v>
      </c>
    </row>
    <row r="86" spans="1:5" ht="30.75" customHeight="1">
      <c r="A86" s="202" t="s">
        <v>197</v>
      </c>
      <c r="B86" s="169">
        <v>3400000000</v>
      </c>
      <c r="C86" s="36"/>
      <c r="D86" s="98">
        <f>D87</f>
        <v>148</v>
      </c>
      <c r="E86" s="98">
        <f>E87</f>
        <v>239</v>
      </c>
    </row>
    <row r="87" spans="1:5" ht="30.75" customHeight="1">
      <c r="A87" s="203" t="s">
        <v>198</v>
      </c>
      <c r="B87" s="201">
        <v>3490051200</v>
      </c>
      <c r="C87" s="16">
        <v>200</v>
      </c>
      <c r="D87" s="94">
        <v>148</v>
      </c>
      <c r="E87" s="103">
        <v>239</v>
      </c>
    </row>
    <row r="88" spans="1:7" ht="15.75">
      <c r="A88" s="138" t="s">
        <v>277</v>
      </c>
      <c r="B88" s="139"/>
      <c r="C88" s="36"/>
      <c r="D88" s="98">
        <f>D13+D20++D27+D40+D50+D64+D67</f>
        <v>7218740</v>
      </c>
      <c r="E88" s="98">
        <f>E13+E20++E27+E40+E50+E64+E67</f>
        <v>8522682</v>
      </c>
      <c r="F88" s="100"/>
      <c r="G88" s="101"/>
    </row>
    <row r="89" spans="4:5" ht="15">
      <c r="D89" s="64"/>
      <c r="E89" s="64"/>
    </row>
    <row r="91" spans="4:5" ht="12.75">
      <c r="D91" s="5"/>
      <c r="E91" s="5"/>
    </row>
    <row r="93" spans="4:5" ht="12.75">
      <c r="D93" s="5"/>
      <c r="E93" s="5"/>
    </row>
  </sheetData>
  <sheetProtection/>
  <mergeCells count="21">
    <mergeCell ref="F16:J16"/>
    <mergeCell ref="E25:E26"/>
    <mergeCell ref="A25:A26"/>
    <mergeCell ref="B25:B26"/>
    <mergeCell ref="C25:C26"/>
    <mergeCell ref="D25:D26"/>
    <mergeCell ref="D11:D12"/>
    <mergeCell ref="E82:E83"/>
    <mergeCell ref="A82:A83"/>
    <mergeCell ref="B82:B83"/>
    <mergeCell ref="C82:C83"/>
    <mergeCell ref="D82:D83"/>
    <mergeCell ref="A6:E8"/>
    <mergeCell ref="C11:C12"/>
    <mergeCell ref="E11:E12"/>
    <mergeCell ref="D1:E1"/>
    <mergeCell ref="B2:E2"/>
    <mergeCell ref="A3:E3"/>
    <mergeCell ref="A4:E4"/>
    <mergeCell ref="A11:A12"/>
    <mergeCell ref="B11:B12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scale="76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9">
      <selection activeCell="A33" sqref="A33"/>
    </sheetView>
  </sheetViews>
  <sheetFormatPr defaultColWidth="9.00390625" defaultRowHeight="12.75"/>
  <cols>
    <col min="1" max="1" width="77.625" style="0" customWidth="1"/>
    <col min="2" max="2" width="6.625" style="0" customWidth="1"/>
    <col min="3" max="3" width="4.125" style="0" customWidth="1"/>
    <col min="4" max="4" width="3.875" style="0" customWidth="1"/>
    <col min="5" max="5" width="13.00390625" style="0" customWidth="1"/>
    <col min="6" max="6" width="7.00390625" style="0" customWidth="1"/>
    <col min="7" max="7" width="12.875" style="0" customWidth="1"/>
    <col min="8" max="8" width="14.00390625" style="0" customWidth="1"/>
    <col min="9" max="10" width="10.625" style="0" bestFit="1" customWidth="1"/>
  </cols>
  <sheetData>
    <row r="1" spans="2:7" ht="12.75">
      <c r="B1" s="4"/>
      <c r="C1" s="4"/>
      <c r="D1" s="241" t="s">
        <v>380</v>
      </c>
      <c r="E1" s="241"/>
      <c r="F1" s="241"/>
      <c r="G1" s="241"/>
    </row>
    <row r="2" spans="2:7" ht="12.75">
      <c r="B2" s="4"/>
      <c r="C2" s="4"/>
      <c r="D2" s="242" t="s">
        <v>232</v>
      </c>
      <c r="E2" s="242"/>
      <c r="F2" s="242"/>
      <c r="G2" s="242"/>
    </row>
    <row r="3" spans="2:7" ht="12.75">
      <c r="B3" s="4"/>
      <c r="C3" s="4"/>
      <c r="D3" s="242" t="s">
        <v>233</v>
      </c>
      <c r="E3" s="242"/>
      <c r="F3" s="242"/>
      <c r="G3" s="242"/>
    </row>
    <row r="4" spans="2:7" ht="12.75">
      <c r="B4" s="263" t="s">
        <v>477</v>
      </c>
      <c r="C4" s="263"/>
      <c r="D4" s="263"/>
      <c r="E4" s="263"/>
      <c r="F4" s="263"/>
      <c r="G4" s="263"/>
    </row>
    <row r="5" spans="2:7" ht="12.75">
      <c r="B5" s="4"/>
      <c r="C5" s="4"/>
      <c r="D5" s="4"/>
      <c r="E5" s="4"/>
      <c r="F5" s="4"/>
      <c r="G5" s="3"/>
    </row>
    <row r="6" spans="1:7" ht="53.25" customHeight="1">
      <c r="A6" s="243" t="s">
        <v>349</v>
      </c>
      <c r="B6" s="243"/>
      <c r="C6" s="243"/>
      <c r="D6" s="243"/>
      <c r="E6" s="243"/>
      <c r="F6" s="243"/>
      <c r="G6" s="243"/>
    </row>
    <row r="7" ht="13.5" thickBot="1">
      <c r="G7" s="5"/>
    </row>
    <row r="8" spans="1:7" ht="15.75" customHeight="1">
      <c r="A8" s="264" t="s">
        <v>230</v>
      </c>
      <c r="B8" s="257" t="s">
        <v>269</v>
      </c>
      <c r="C8" s="257" t="s">
        <v>270</v>
      </c>
      <c r="D8" s="257" t="s">
        <v>271</v>
      </c>
      <c r="E8" s="257" t="s">
        <v>272</v>
      </c>
      <c r="F8" s="261" t="s">
        <v>392</v>
      </c>
      <c r="G8" s="259" t="s">
        <v>350</v>
      </c>
    </row>
    <row r="9" spans="1:7" ht="62.25" customHeight="1">
      <c r="A9" s="265"/>
      <c r="B9" s="258"/>
      <c r="C9" s="258"/>
      <c r="D9" s="258"/>
      <c r="E9" s="258"/>
      <c r="F9" s="262"/>
      <c r="G9" s="260"/>
    </row>
    <row r="10" spans="1:7" ht="32.25" customHeight="1">
      <c r="A10" s="150" t="s">
        <v>275</v>
      </c>
      <c r="B10" s="36">
        <v>923</v>
      </c>
      <c r="C10" s="36"/>
      <c r="D10" s="36"/>
      <c r="E10" s="36"/>
      <c r="F10" s="36"/>
      <c r="G10" s="126">
        <f>G43</f>
        <v>7534452.2</v>
      </c>
    </row>
    <row r="11" spans="1:7" ht="66.75" customHeight="1">
      <c r="A11" s="61" t="s">
        <v>383</v>
      </c>
      <c r="B11" s="15">
        <v>923</v>
      </c>
      <c r="C11" s="17" t="s">
        <v>278</v>
      </c>
      <c r="D11" s="17" t="s">
        <v>167</v>
      </c>
      <c r="E11" s="18" t="s">
        <v>51</v>
      </c>
      <c r="F11" s="15">
        <v>100</v>
      </c>
      <c r="G11" s="106">
        <v>618000</v>
      </c>
    </row>
    <row r="12" spans="1:10" ht="66" customHeight="1">
      <c r="A12" s="61" t="s">
        <v>62</v>
      </c>
      <c r="B12" s="15">
        <v>923</v>
      </c>
      <c r="C12" s="17" t="s">
        <v>278</v>
      </c>
      <c r="D12" s="17" t="s">
        <v>279</v>
      </c>
      <c r="E12" s="17" t="s">
        <v>63</v>
      </c>
      <c r="F12" s="15">
        <v>100</v>
      </c>
      <c r="G12" s="106">
        <v>1328200</v>
      </c>
      <c r="H12" s="5"/>
      <c r="I12" s="5"/>
      <c r="J12" s="5"/>
    </row>
    <row r="13" spans="1:7" ht="34.5" customHeight="1">
      <c r="A13" s="61" t="s">
        <v>357</v>
      </c>
      <c r="B13" s="15">
        <v>923</v>
      </c>
      <c r="C13" s="17" t="s">
        <v>278</v>
      </c>
      <c r="D13" s="17" t="s">
        <v>279</v>
      </c>
      <c r="E13" s="17" t="s">
        <v>63</v>
      </c>
      <c r="F13" s="15">
        <v>200</v>
      </c>
      <c r="G13" s="106">
        <v>339300</v>
      </c>
    </row>
    <row r="14" spans="1:7" ht="38.25" customHeight="1">
      <c r="A14" s="61" t="s">
        <v>358</v>
      </c>
      <c r="B14" s="15">
        <v>923</v>
      </c>
      <c r="C14" s="17" t="s">
        <v>278</v>
      </c>
      <c r="D14" s="17" t="s">
        <v>279</v>
      </c>
      <c r="E14" s="17" t="s">
        <v>63</v>
      </c>
      <c r="F14" s="15">
        <v>800</v>
      </c>
      <c r="G14" s="106">
        <v>1500</v>
      </c>
    </row>
    <row r="15" spans="1:7" ht="38.25" customHeight="1">
      <c r="A15" s="61" t="s">
        <v>203</v>
      </c>
      <c r="B15" s="15">
        <v>923</v>
      </c>
      <c r="C15" s="17" t="s">
        <v>278</v>
      </c>
      <c r="D15" s="17" t="s">
        <v>169</v>
      </c>
      <c r="E15" s="17" t="s">
        <v>202</v>
      </c>
      <c r="F15" s="15">
        <v>200</v>
      </c>
      <c r="G15" s="106">
        <v>2203.2</v>
      </c>
    </row>
    <row r="16" spans="1:7" ht="22.5" customHeight="1">
      <c r="A16" s="43" t="s">
        <v>171</v>
      </c>
      <c r="B16" s="15">
        <v>923</v>
      </c>
      <c r="C16" s="17" t="s">
        <v>278</v>
      </c>
      <c r="D16" s="17">
        <v>11</v>
      </c>
      <c r="E16" s="17" t="s">
        <v>425</v>
      </c>
      <c r="F16" s="15">
        <v>800</v>
      </c>
      <c r="G16" s="106">
        <v>50000</v>
      </c>
    </row>
    <row r="17" spans="1:10" ht="69.75" customHeight="1">
      <c r="A17" s="43" t="s">
        <v>158</v>
      </c>
      <c r="B17" s="15">
        <v>923</v>
      </c>
      <c r="C17" s="17" t="s">
        <v>278</v>
      </c>
      <c r="D17" s="17">
        <v>13</v>
      </c>
      <c r="E17" s="17" t="s">
        <v>424</v>
      </c>
      <c r="F17" s="15">
        <v>200</v>
      </c>
      <c r="G17" s="106">
        <v>13910</v>
      </c>
      <c r="I17" s="5"/>
      <c r="J17" s="5"/>
    </row>
    <row r="18" spans="1:9" ht="69.75" customHeight="1">
      <c r="A18" s="41" t="s">
        <v>474</v>
      </c>
      <c r="B18" s="15">
        <v>923</v>
      </c>
      <c r="C18" s="17" t="s">
        <v>278</v>
      </c>
      <c r="D18" s="17" t="s">
        <v>476</v>
      </c>
      <c r="E18" s="18" t="s">
        <v>475</v>
      </c>
      <c r="F18" s="15">
        <v>200</v>
      </c>
      <c r="G18" s="106">
        <v>21850</v>
      </c>
      <c r="I18" s="5"/>
    </row>
    <row r="19" spans="1:7" ht="48" customHeight="1">
      <c r="A19" s="43" t="s">
        <v>173</v>
      </c>
      <c r="B19" s="15">
        <v>923</v>
      </c>
      <c r="C19" s="17" t="s">
        <v>278</v>
      </c>
      <c r="D19" s="17">
        <v>13</v>
      </c>
      <c r="E19" s="17" t="s">
        <v>161</v>
      </c>
      <c r="F19" s="15">
        <v>800</v>
      </c>
      <c r="G19" s="107">
        <v>4500</v>
      </c>
    </row>
    <row r="20" spans="1:13" ht="73.5" customHeight="1">
      <c r="A20" s="74" t="s">
        <v>463</v>
      </c>
      <c r="B20" s="15">
        <v>923</v>
      </c>
      <c r="C20" s="17" t="s">
        <v>278</v>
      </c>
      <c r="D20" s="17">
        <v>13</v>
      </c>
      <c r="E20" s="17" t="s">
        <v>129</v>
      </c>
      <c r="F20" s="15">
        <v>200</v>
      </c>
      <c r="G20" s="106">
        <v>100000</v>
      </c>
      <c r="H20" s="65"/>
      <c r="I20" s="245"/>
      <c r="J20" s="245"/>
      <c r="K20" s="245"/>
      <c r="L20" s="245"/>
      <c r="M20" s="245"/>
    </row>
    <row r="21" spans="1:7" ht="51" customHeight="1">
      <c r="A21" s="43" t="s">
        <v>174</v>
      </c>
      <c r="B21" s="15">
        <v>923</v>
      </c>
      <c r="C21" s="17" t="s">
        <v>278</v>
      </c>
      <c r="D21" s="17">
        <v>13</v>
      </c>
      <c r="E21" s="17" t="s">
        <v>131</v>
      </c>
      <c r="F21" s="15">
        <v>200</v>
      </c>
      <c r="G21" s="106">
        <v>105000</v>
      </c>
    </row>
    <row r="22" spans="1:7" ht="51" customHeight="1">
      <c r="A22" s="92" t="s">
        <v>384</v>
      </c>
      <c r="B22" s="15">
        <v>923</v>
      </c>
      <c r="C22" s="17" t="s">
        <v>278</v>
      </c>
      <c r="D22" s="17" t="s">
        <v>476</v>
      </c>
      <c r="E22" s="93" t="s">
        <v>52</v>
      </c>
      <c r="F22" s="15">
        <v>200</v>
      </c>
      <c r="G22" s="106">
        <v>100000</v>
      </c>
    </row>
    <row r="23" spans="1:7" ht="81" customHeight="1">
      <c r="A23" s="43" t="s">
        <v>296</v>
      </c>
      <c r="B23" s="15">
        <v>923</v>
      </c>
      <c r="C23" s="17" t="s">
        <v>167</v>
      </c>
      <c r="D23" s="17" t="s">
        <v>168</v>
      </c>
      <c r="E23" s="17" t="s">
        <v>164</v>
      </c>
      <c r="F23" s="15">
        <v>100</v>
      </c>
      <c r="G23" s="106">
        <v>60600</v>
      </c>
    </row>
    <row r="24" spans="1:8" ht="53.25" customHeight="1" hidden="1">
      <c r="A24" s="109"/>
      <c r="B24" s="15"/>
      <c r="C24" s="17"/>
      <c r="D24" s="17"/>
      <c r="E24" s="97"/>
      <c r="F24" s="15"/>
      <c r="G24" s="106">
        <v>0</v>
      </c>
      <c r="H24" s="5"/>
    </row>
    <row r="25" spans="1:10" ht="51.75" customHeight="1">
      <c r="A25" s="42" t="s">
        <v>473</v>
      </c>
      <c r="B25" s="15">
        <v>923</v>
      </c>
      <c r="C25" s="17" t="s">
        <v>168</v>
      </c>
      <c r="D25" s="17">
        <v>10</v>
      </c>
      <c r="E25" s="108" t="s">
        <v>397</v>
      </c>
      <c r="F25" s="15">
        <v>200</v>
      </c>
      <c r="G25" s="106">
        <v>162000</v>
      </c>
      <c r="H25" s="5"/>
      <c r="J25" s="5"/>
    </row>
    <row r="26" spans="1:7" ht="33.75" customHeight="1">
      <c r="A26" s="61" t="s">
        <v>135</v>
      </c>
      <c r="B26" s="15">
        <v>923</v>
      </c>
      <c r="C26" s="17" t="s">
        <v>168</v>
      </c>
      <c r="D26" s="17">
        <v>10</v>
      </c>
      <c r="E26" s="108" t="s">
        <v>398</v>
      </c>
      <c r="F26" s="15">
        <v>200</v>
      </c>
      <c r="G26" s="106">
        <v>3000</v>
      </c>
    </row>
    <row r="27" spans="1:7" ht="52.5" customHeight="1">
      <c r="A27" s="61" t="s">
        <v>348</v>
      </c>
      <c r="B27" s="15">
        <v>923</v>
      </c>
      <c r="C27" s="17" t="s">
        <v>168</v>
      </c>
      <c r="D27" s="17">
        <v>10</v>
      </c>
      <c r="E27" s="108" t="s">
        <v>399</v>
      </c>
      <c r="F27" s="15">
        <v>600</v>
      </c>
      <c r="G27" s="106">
        <v>20000</v>
      </c>
    </row>
    <row r="28" spans="1:10" ht="170.25" customHeight="1">
      <c r="A28" s="42" t="s">
        <v>353</v>
      </c>
      <c r="B28" s="15">
        <v>923</v>
      </c>
      <c r="C28" s="17" t="s">
        <v>279</v>
      </c>
      <c r="D28" s="17" t="s">
        <v>351</v>
      </c>
      <c r="E28" s="17" t="s">
        <v>354</v>
      </c>
      <c r="F28" s="15">
        <v>200</v>
      </c>
      <c r="G28" s="106">
        <v>252376</v>
      </c>
      <c r="J28" s="5"/>
    </row>
    <row r="29" spans="1:8" ht="53.25" customHeight="1">
      <c r="A29" s="43" t="s">
        <v>366</v>
      </c>
      <c r="B29" s="15">
        <v>923</v>
      </c>
      <c r="C29" s="17" t="s">
        <v>169</v>
      </c>
      <c r="D29" s="17" t="s">
        <v>168</v>
      </c>
      <c r="E29" s="108" t="s">
        <v>136</v>
      </c>
      <c r="F29" s="15">
        <v>200</v>
      </c>
      <c r="G29" s="106">
        <v>480600</v>
      </c>
      <c r="H29" s="5"/>
    </row>
    <row r="30" spans="1:10" ht="53.25" customHeight="1">
      <c r="A30" s="42" t="s">
        <v>467</v>
      </c>
      <c r="B30" s="15">
        <v>923</v>
      </c>
      <c r="C30" s="17" t="s">
        <v>169</v>
      </c>
      <c r="D30" s="17" t="s">
        <v>168</v>
      </c>
      <c r="E30" s="108" t="s">
        <v>403</v>
      </c>
      <c r="F30" s="16">
        <v>200</v>
      </c>
      <c r="G30" s="106">
        <v>200000</v>
      </c>
      <c r="J30" s="5"/>
    </row>
    <row r="31" spans="1:7" ht="63.75" customHeight="1">
      <c r="A31" s="43" t="s">
        <v>298</v>
      </c>
      <c r="B31" s="15">
        <v>923</v>
      </c>
      <c r="C31" s="17" t="s">
        <v>169</v>
      </c>
      <c r="D31" s="17" t="s">
        <v>168</v>
      </c>
      <c r="E31" s="17" t="s">
        <v>408</v>
      </c>
      <c r="F31" s="15">
        <v>200</v>
      </c>
      <c r="G31" s="106">
        <v>1272300</v>
      </c>
    </row>
    <row r="32" spans="1:7" ht="63.75" customHeight="1">
      <c r="A32" s="42" t="s">
        <v>388</v>
      </c>
      <c r="B32" s="15">
        <v>923</v>
      </c>
      <c r="C32" s="17" t="s">
        <v>169</v>
      </c>
      <c r="D32" s="17" t="s">
        <v>168</v>
      </c>
      <c r="E32" s="17" t="s">
        <v>412</v>
      </c>
      <c r="F32" s="15">
        <v>200</v>
      </c>
      <c r="G32" s="106">
        <v>20000</v>
      </c>
    </row>
    <row r="33" spans="1:7" ht="63.75" customHeight="1">
      <c r="A33" s="42" t="s">
        <v>61</v>
      </c>
      <c r="B33" s="15">
        <v>923</v>
      </c>
      <c r="C33" s="17" t="s">
        <v>169</v>
      </c>
      <c r="D33" s="17" t="s">
        <v>168</v>
      </c>
      <c r="E33" s="17" t="s">
        <v>352</v>
      </c>
      <c r="F33" s="15">
        <v>200</v>
      </c>
      <c r="G33" s="106">
        <v>18156</v>
      </c>
    </row>
    <row r="34" spans="1:7" ht="63.75" customHeight="1">
      <c r="A34" s="39" t="s">
        <v>60</v>
      </c>
      <c r="B34" s="15">
        <v>923</v>
      </c>
      <c r="C34" s="17" t="s">
        <v>169</v>
      </c>
      <c r="D34" s="17" t="s">
        <v>168</v>
      </c>
      <c r="E34" s="17" t="s">
        <v>355</v>
      </c>
      <c r="F34" s="15">
        <v>200</v>
      </c>
      <c r="G34" s="106">
        <v>109560</v>
      </c>
    </row>
    <row r="35" spans="1:10" ht="79.5" customHeight="1">
      <c r="A35" s="43" t="s">
        <v>299</v>
      </c>
      <c r="B35" s="15">
        <v>923</v>
      </c>
      <c r="C35" s="17" t="s">
        <v>170</v>
      </c>
      <c r="D35" s="17" t="s">
        <v>278</v>
      </c>
      <c r="E35" s="17" t="s">
        <v>418</v>
      </c>
      <c r="F35" s="15">
        <v>100</v>
      </c>
      <c r="G35" s="106">
        <v>681330</v>
      </c>
      <c r="H35" s="5"/>
      <c r="J35" s="5"/>
    </row>
    <row r="36" spans="1:7" ht="47.25" customHeight="1">
      <c r="A36" s="43" t="s">
        <v>141</v>
      </c>
      <c r="B36" s="15">
        <v>923</v>
      </c>
      <c r="C36" s="17" t="s">
        <v>170</v>
      </c>
      <c r="D36" s="17" t="s">
        <v>278</v>
      </c>
      <c r="E36" s="17" t="s">
        <v>418</v>
      </c>
      <c r="F36" s="15">
        <v>200</v>
      </c>
      <c r="G36" s="106">
        <v>1208110</v>
      </c>
    </row>
    <row r="37" spans="1:7" ht="36" customHeight="1">
      <c r="A37" s="43" t="s">
        <v>79</v>
      </c>
      <c r="B37" s="15">
        <v>923</v>
      </c>
      <c r="C37" s="17" t="s">
        <v>170</v>
      </c>
      <c r="D37" s="17" t="s">
        <v>278</v>
      </c>
      <c r="E37" s="17" t="s">
        <v>418</v>
      </c>
      <c r="F37" s="15">
        <v>800</v>
      </c>
      <c r="G37" s="106">
        <v>3000</v>
      </c>
    </row>
    <row r="38" spans="1:7" ht="118.5" customHeight="1">
      <c r="A38" s="91" t="s">
        <v>386</v>
      </c>
      <c r="B38" s="15">
        <v>923</v>
      </c>
      <c r="C38" s="17" t="s">
        <v>170</v>
      </c>
      <c r="D38" s="17" t="s">
        <v>278</v>
      </c>
      <c r="E38" s="17" t="s">
        <v>483</v>
      </c>
      <c r="F38" s="15">
        <v>100</v>
      </c>
      <c r="G38" s="106">
        <v>185457</v>
      </c>
    </row>
    <row r="39" spans="1:7" ht="93.75" customHeight="1">
      <c r="A39" s="63" t="s">
        <v>390</v>
      </c>
      <c r="B39" s="15">
        <v>923</v>
      </c>
      <c r="C39" s="17" t="s">
        <v>170</v>
      </c>
      <c r="D39" s="17" t="s">
        <v>278</v>
      </c>
      <c r="E39" s="18" t="s">
        <v>426</v>
      </c>
      <c r="F39" s="15">
        <v>100</v>
      </c>
      <c r="G39" s="106">
        <v>79500</v>
      </c>
    </row>
    <row r="40" spans="1:7" ht="1.5" customHeight="1" hidden="1">
      <c r="A40" s="62"/>
      <c r="B40" s="15"/>
      <c r="C40" s="17"/>
      <c r="D40" s="17"/>
      <c r="E40" s="17"/>
      <c r="F40" s="15"/>
      <c r="G40" s="106"/>
    </row>
    <row r="41" spans="1:7" ht="63.75" customHeight="1">
      <c r="A41" s="43" t="s">
        <v>300</v>
      </c>
      <c r="B41" s="15">
        <v>923</v>
      </c>
      <c r="C41" s="17" t="s">
        <v>170</v>
      </c>
      <c r="D41" s="17" t="s">
        <v>278</v>
      </c>
      <c r="E41" s="17" t="s">
        <v>423</v>
      </c>
      <c r="F41" s="15">
        <v>200</v>
      </c>
      <c r="G41" s="106">
        <v>70000</v>
      </c>
    </row>
    <row r="42" spans="1:8" ht="72" customHeight="1">
      <c r="A42" s="41" t="s">
        <v>70</v>
      </c>
      <c r="B42" s="16">
        <v>923</v>
      </c>
      <c r="C42" s="18">
        <v>10</v>
      </c>
      <c r="D42" s="18" t="s">
        <v>278</v>
      </c>
      <c r="E42" s="18" t="s">
        <v>54</v>
      </c>
      <c r="F42" s="16">
        <v>300</v>
      </c>
      <c r="G42" s="107">
        <v>24000</v>
      </c>
      <c r="H42" s="65"/>
    </row>
    <row r="43" spans="1:8" ht="16.5" thickBot="1">
      <c r="A43" s="151" t="s">
        <v>277</v>
      </c>
      <c r="B43" s="152"/>
      <c r="C43" s="153"/>
      <c r="D43" s="153"/>
      <c r="E43" s="152"/>
      <c r="F43" s="152"/>
      <c r="G43" s="154">
        <f>G42+G41+G39+G38+G37+G36+G35+G34+G28+G33+G32+G31+G30+G29+G27+G26+G25+G24+G23+G22+G21+G20+G19+G18+G17+G16+G14+G13+G12+G11+G15</f>
        <v>7534452.2</v>
      </c>
      <c r="H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</sheetData>
  <sheetProtection/>
  <mergeCells count="13">
    <mergeCell ref="A6:G6"/>
    <mergeCell ref="A8:A9"/>
    <mergeCell ref="B8:B9"/>
    <mergeCell ref="C8:C9"/>
    <mergeCell ref="D8:D9"/>
    <mergeCell ref="I20:M20"/>
    <mergeCell ref="D1:G1"/>
    <mergeCell ref="D2:G2"/>
    <mergeCell ref="D3:G3"/>
    <mergeCell ref="E8:E9"/>
    <mergeCell ref="G8:G9"/>
    <mergeCell ref="F8:F9"/>
    <mergeCell ref="B4:G4"/>
  </mergeCells>
  <printOptions/>
  <pageMargins left="0.75" right="0.19" top="0.22" bottom="0.21" header="0.2" footer="0.21"/>
  <pageSetup horizontalDpi="600" verticalDpi="600" orientation="portrait" paperSize="9" scale="69" r:id="rId1"/>
  <colBreaks count="1" manualBreakCount="1">
    <brk id="7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3">
      <selection activeCell="K31" sqref="K31"/>
    </sheetView>
  </sheetViews>
  <sheetFormatPr defaultColWidth="9.00390625" defaultRowHeight="12.75"/>
  <cols>
    <col min="1" max="1" width="62.375" style="0" customWidth="1"/>
    <col min="2" max="2" width="8.875" style="0" customWidth="1"/>
    <col min="3" max="3" width="4.00390625" style="0" customWidth="1"/>
    <col min="4" max="4" width="4.125" style="0" customWidth="1"/>
    <col min="5" max="5" width="12.375" style="0" customWidth="1"/>
    <col min="6" max="6" width="5.375" style="0" customWidth="1"/>
    <col min="7" max="7" width="14.375" style="0" customWidth="1"/>
    <col min="8" max="8" width="13.375" style="0" customWidth="1"/>
    <col min="9" max="9" width="14.75390625" style="0" bestFit="1" customWidth="1"/>
    <col min="10" max="10" width="10.625" style="0" bestFit="1" customWidth="1"/>
  </cols>
  <sheetData>
    <row r="1" spans="2:8" ht="12.75">
      <c r="B1" s="4"/>
      <c r="C1" s="4"/>
      <c r="D1" s="241" t="s">
        <v>280</v>
      </c>
      <c r="E1" s="241"/>
      <c r="F1" s="241"/>
      <c r="G1" s="241"/>
      <c r="H1" s="241"/>
    </row>
    <row r="2" spans="2:8" ht="12.75">
      <c r="B2" s="4"/>
      <c r="C2" s="4"/>
      <c r="D2" s="242" t="s">
        <v>232</v>
      </c>
      <c r="E2" s="242"/>
      <c r="F2" s="242"/>
      <c r="G2" s="242"/>
      <c r="H2" s="242"/>
    </row>
    <row r="3" spans="2:8" ht="12.75">
      <c r="B3" s="4"/>
      <c r="C3" s="4"/>
      <c r="D3" s="242" t="s">
        <v>233</v>
      </c>
      <c r="E3" s="242"/>
      <c r="F3" s="242"/>
      <c r="G3" s="242"/>
      <c r="H3" s="242"/>
    </row>
    <row r="4" spans="2:8" ht="12.75">
      <c r="B4" s="4"/>
      <c r="C4" s="4"/>
      <c r="D4" s="242" t="s">
        <v>477</v>
      </c>
      <c r="E4" s="242"/>
      <c r="F4" s="242"/>
      <c r="G4" s="242"/>
      <c r="H4" s="242"/>
    </row>
    <row r="5" spans="2:6" ht="12.75">
      <c r="B5" s="4"/>
      <c r="C5" s="4"/>
      <c r="D5" s="4"/>
      <c r="E5" s="4"/>
      <c r="F5" s="4"/>
    </row>
    <row r="6" spans="1:8" ht="51.75" customHeight="1">
      <c r="A6" s="243" t="s">
        <v>356</v>
      </c>
      <c r="B6" s="243"/>
      <c r="C6" s="243"/>
      <c r="D6" s="243"/>
      <c r="E6" s="243"/>
      <c r="F6" s="243"/>
      <c r="G6" s="243"/>
      <c r="H6" s="243"/>
    </row>
    <row r="7" ht="0.75" customHeight="1"/>
    <row r="8" spans="1:8" ht="15.75" customHeight="1">
      <c r="A8" s="268" t="s">
        <v>230</v>
      </c>
      <c r="B8" s="266" t="s">
        <v>269</v>
      </c>
      <c r="C8" s="266" t="s">
        <v>270</v>
      </c>
      <c r="D8" s="266" t="s">
        <v>271</v>
      </c>
      <c r="E8" s="258" t="s">
        <v>272</v>
      </c>
      <c r="F8" s="258" t="s">
        <v>392</v>
      </c>
      <c r="G8" s="267" t="s">
        <v>368</v>
      </c>
      <c r="H8" s="267" t="s">
        <v>369</v>
      </c>
    </row>
    <row r="9" spans="1:9" ht="34.5" customHeight="1">
      <c r="A9" s="268"/>
      <c r="B9" s="266"/>
      <c r="C9" s="266"/>
      <c r="D9" s="266"/>
      <c r="E9" s="258"/>
      <c r="F9" s="258"/>
      <c r="G9" s="267"/>
      <c r="H9" s="267"/>
      <c r="I9" s="5"/>
    </row>
    <row r="10" spans="1:9" ht="33.75" customHeight="1">
      <c r="A10" s="140" t="s">
        <v>275</v>
      </c>
      <c r="B10" s="157">
        <v>923</v>
      </c>
      <c r="C10" s="140"/>
      <c r="D10" s="140"/>
      <c r="E10" s="140"/>
      <c r="F10" s="140"/>
      <c r="G10" s="156">
        <f>G11+G12+G13+G14+G16+G17+G18+G19+G20+G21+G22+G23+G24+G25+G26+G27+G28+G29+G30+G31+G32+G33+G34+G35+G36+G37+G38+G39+G40+G15</f>
        <v>7218740</v>
      </c>
      <c r="H10" s="156">
        <f>H11+H12+H13+H14+H16+H17+H18+H19+H20+H21+H22+H23+H24+H25+H26+H27+H28+H29+H30+H31+H32+H33+H34+H35+H36+H37+H38+H39+H40+H15+H41</f>
        <v>8522682</v>
      </c>
      <c r="I10" s="5"/>
    </row>
    <row r="11" spans="1:10" ht="79.5" customHeight="1">
      <c r="A11" s="59" t="s">
        <v>157</v>
      </c>
      <c r="B11" s="15">
        <v>923</v>
      </c>
      <c r="C11" s="17" t="s">
        <v>278</v>
      </c>
      <c r="D11" s="17" t="s">
        <v>167</v>
      </c>
      <c r="E11" s="17" t="s">
        <v>51</v>
      </c>
      <c r="F11" s="15">
        <v>100</v>
      </c>
      <c r="G11" s="110">
        <v>572000</v>
      </c>
      <c r="H11" s="110">
        <v>572000</v>
      </c>
      <c r="I11" s="5"/>
      <c r="J11" s="5"/>
    </row>
    <row r="12" spans="1:9" ht="93.75" customHeight="1">
      <c r="A12" s="39" t="s">
        <v>62</v>
      </c>
      <c r="B12" s="15">
        <v>923</v>
      </c>
      <c r="C12" s="17" t="s">
        <v>278</v>
      </c>
      <c r="D12" s="17" t="s">
        <v>279</v>
      </c>
      <c r="E12" s="17" t="s">
        <v>63</v>
      </c>
      <c r="F12" s="15">
        <v>100</v>
      </c>
      <c r="G12" s="110">
        <v>1374200</v>
      </c>
      <c r="H12" s="110">
        <v>1374200</v>
      </c>
      <c r="I12" s="5"/>
    </row>
    <row r="13" spans="1:9" ht="33.75" customHeight="1">
      <c r="A13" s="59" t="s">
        <v>78</v>
      </c>
      <c r="B13" s="15">
        <v>923</v>
      </c>
      <c r="C13" s="17" t="s">
        <v>278</v>
      </c>
      <c r="D13" s="17" t="s">
        <v>279</v>
      </c>
      <c r="E13" s="17" t="s">
        <v>63</v>
      </c>
      <c r="F13" s="15">
        <v>200</v>
      </c>
      <c r="G13" s="110">
        <v>339300</v>
      </c>
      <c r="H13" s="110">
        <v>339300</v>
      </c>
      <c r="I13" s="5"/>
    </row>
    <row r="14" spans="1:9" ht="33.75" customHeight="1">
      <c r="A14" s="59" t="s">
        <v>359</v>
      </c>
      <c r="B14" s="15">
        <v>923</v>
      </c>
      <c r="C14" s="17" t="s">
        <v>278</v>
      </c>
      <c r="D14" s="17" t="s">
        <v>279</v>
      </c>
      <c r="E14" s="17" t="s">
        <v>63</v>
      </c>
      <c r="F14" s="15">
        <v>800</v>
      </c>
      <c r="G14" s="110">
        <v>1500</v>
      </c>
      <c r="H14" s="110">
        <v>1500</v>
      </c>
      <c r="I14" s="5"/>
    </row>
    <row r="15" spans="1:9" ht="68.25" customHeight="1">
      <c r="A15" s="61" t="s">
        <v>203</v>
      </c>
      <c r="B15" s="15">
        <v>923</v>
      </c>
      <c r="C15" s="17" t="s">
        <v>278</v>
      </c>
      <c r="D15" s="17" t="s">
        <v>169</v>
      </c>
      <c r="E15" s="17" t="s">
        <v>202</v>
      </c>
      <c r="F15" s="15">
        <v>200</v>
      </c>
      <c r="G15" s="110">
        <v>148</v>
      </c>
      <c r="H15" s="110">
        <v>239</v>
      </c>
      <c r="I15" s="5"/>
    </row>
    <row r="16" spans="1:9" ht="65.25" customHeight="1">
      <c r="A16" s="60" t="s">
        <v>172</v>
      </c>
      <c r="B16" s="15">
        <v>923</v>
      </c>
      <c r="C16" s="17" t="s">
        <v>278</v>
      </c>
      <c r="D16" s="17">
        <v>13</v>
      </c>
      <c r="E16" s="17" t="s">
        <v>424</v>
      </c>
      <c r="F16" s="15">
        <v>200</v>
      </c>
      <c r="G16" s="110">
        <v>75000</v>
      </c>
      <c r="H16" s="110">
        <v>75000</v>
      </c>
      <c r="I16" s="5"/>
    </row>
    <row r="17" spans="1:9" ht="65.25" customHeight="1">
      <c r="A17" s="83" t="s">
        <v>474</v>
      </c>
      <c r="B17" s="15">
        <v>923</v>
      </c>
      <c r="C17" s="17" t="s">
        <v>278</v>
      </c>
      <c r="D17" s="17" t="s">
        <v>476</v>
      </c>
      <c r="E17" s="18" t="s">
        <v>475</v>
      </c>
      <c r="F17" s="15">
        <v>200</v>
      </c>
      <c r="G17" s="105">
        <v>21850</v>
      </c>
      <c r="H17" s="110">
        <v>21850</v>
      </c>
      <c r="I17" s="5"/>
    </row>
    <row r="18" spans="1:9" ht="33" customHeight="1">
      <c r="A18" s="60" t="s">
        <v>173</v>
      </c>
      <c r="B18" s="15">
        <v>923</v>
      </c>
      <c r="C18" s="17" t="s">
        <v>278</v>
      </c>
      <c r="D18" s="17">
        <v>13</v>
      </c>
      <c r="E18" s="17" t="s">
        <v>161</v>
      </c>
      <c r="F18" s="15">
        <v>800</v>
      </c>
      <c r="G18" s="110">
        <v>5000</v>
      </c>
      <c r="H18" s="110">
        <v>5000</v>
      </c>
      <c r="I18" s="5"/>
    </row>
    <row r="19" spans="1:10" ht="82.5" customHeight="1">
      <c r="A19" s="71" t="s">
        <v>463</v>
      </c>
      <c r="B19" s="15">
        <v>923</v>
      </c>
      <c r="C19" s="17" t="s">
        <v>278</v>
      </c>
      <c r="D19" s="17">
        <v>13</v>
      </c>
      <c r="E19" s="17" t="s">
        <v>129</v>
      </c>
      <c r="F19" s="15">
        <v>200</v>
      </c>
      <c r="G19" s="110">
        <v>200000</v>
      </c>
      <c r="H19" s="110">
        <v>200000</v>
      </c>
      <c r="I19" s="5"/>
      <c r="J19" s="5"/>
    </row>
    <row r="20" spans="1:9" ht="51" customHeight="1">
      <c r="A20" s="60" t="s">
        <v>174</v>
      </c>
      <c r="B20" s="15">
        <v>923</v>
      </c>
      <c r="C20" s="17" t="s">
        <v>278</v>
      </c>
      <c r="D20" s="17">
        <v>13</v>
      </c>
      <c r="E20" s="17" t="s">
        <v>131</v>
      </c>
      <c r="F20" s="15">
        <v>200</v>
      </c>
      <c r="G20" s="110">
        <v>105000</v>
      </c>
      <c r="H20" s="110">
        <v>105000</v>
      </c>
      <c r="I20" s="5"/>
    </row>
    <row r="21" spans="1:9" ht="60" customHeight="1">
      <c r="A21" s="92" t="s">
        <v>384</v>
      </c>
      <c r="B21" s="15">
        <v>923</v>
      </c>
      <c r="C21" s="17" t="s">
        <v>278</v>
      </c>
      <c r="D21" s="17" t="s">
        <v>476</v>
      </c>
      <c r="E21" s="93" t="s">
        <v>52</v>
      </c>
      <c r="F21" s="15">
        <v>200</v>
      </c>
      <c r="G21" s="110">
        <v>124450</v>
      </c>
      <c r="H21" s="110">
        <v>124450</v>
      </c>
      <c r="I21" s="5"/>
    </row>
    <row r="22" spans="1:9" ht="90.75" customHeight="1">
      <c r="A22" s="60" t="s">
        <v>296</v>
      </c>
      <c r="B22" s="15">
        <v>923</v>
      </c>
      <c r="C22" s="17" t="s">
        <v>167</v>
      </c>
      <c r="D22" s="17" t="s">
        <v>168</v>
      </c>
      <c r="E22" s="18" t="s">
        <v>164</v>
      </c>
      <c r="F22" s="15">
        <v>100</v>
      </c>
      <c r="G22" s="110">
        <v>60600</v>
      </c>
      <c r="H22" s="110">
        <v>60600</v>
      </c>
      <c r="I22" s="5"/>
    </row>
    <row r="23" spans="1:9" ht="48" customHeight="1">
      <c r="A23" s="60" t="s">
        <v>297</v>
      </c>
      <c r="B23" s="15">
        <v>923</v>
      </c>
      <c r="C23" s="17" t="s">
        <v>167</v>
      </c>
      <c r="D23" s="17" t="s">
        <v>168</v>
      </c>
      <c r="E23" s="17" t="s">
        <v>164</v>
      </c>
      <c r="F23" s="15">
        <v>200</v>
      </c>
      <c r="G23" s="110">
        <v>600</v>
      </c>
      <c r="H23" s="110">
        <v>2800</v>
      </c>
      <c r="I23" s="5"/>
    </row>
    <row r="24" spans="1:10" ht="1.5" customHeight="1">
      <c r="A24" s="60"/>
      <c r="B24" s="15"/>
      <c r="C24" s="17"/>
      <c r="D24" s="17"/>
      <c r="E24" s="17"/>
      <c r="F24" s="15"/>
      <c r="G24" s="110"/>
      <c r="H24" s="110"/>
      <c r="I24" s="5"/>
      <c r="J24" s="5"/>
    </row>
    <row r="25" spans="1:10" ht="95.25" customHeight="1">
      <c r="A25" s="37" t="s">
        <v>468</v>
      </c>
      <c r="B25" s="15">
        <v>923</v>
      </c>
      <c r="C25" s="17" t="s">
        <v>168</v>
      </c>
      <c r="D25" s="17">
        <v>10</v>
      </c>
      <c r="E25" s="108" t="s">
        <v>397</v>
      </c>
      <c r="F25" s="15">
        <v>200</v>
      </c>
      <c r="G25" s="110">
        <v>200000</v>
      </c>
      <c r="H25" s="110">
        <v>200000</v>
      </c>
      <c r="I25" s="5"/>
      <c r="J25" s="5"/>
    </row>
    <row r="26" spans="1:9" ht="51.75" customHeight="1">
      <c r="A26" s="39" t="s">
        <v>135</v>
      </c>
      <c r="B26" s="15">
        <v>923</v>
      </c>
      <c r="C26" s="17" t="s">
        <v>168</v>
      </c>
      <c r="D26" s="17">
        <v>10</v>
      </c>
      <c r="E26" s="108" t="s">
        <v>398</v>
      </c>
      <c r="F26" s="15">
        <v>200</v>
      </c>
      <c r="G26" s="110">
        <v>15000</v>
      </c>
      <c r="H26" s="110">
        <v>15000</v>
      </c>
      <c r="I26" s="5"/>
    </row>
    <row r="27" spans="1:9" ht="64.5" customHeight="1">
      <c r="A27" s="39" t="s">
        <v>348</v>
      </c>
      <c r="B27" s="15">
        <v>923</v>
      </c>
      <c r="C27" s="17" t="s">
        <v>168</v>
      </c>
      <c r="D27" s="17">
        <v>10</v>
      </c>
      <c r="E27" s="108" t="s">
        <v>399</v>
      </c>
      <c r="F27" s="15">
        <v>600</v>
      </c>
      <c r="G27" s="110">
        <v>20000</v>
      </c>
      <c r="H27" s="110">
        <v>20000</v>
      </c>
      <c r="I27" s="5"/>
    </row>
    <row r="28" spans="1:9" ht="206.25" customHeight="1">
      <c r="A28" s="37" t="s">
        <v>353</v>
      </c>
      <c r="B28" s="15">
        <v>923</v>
      </c>
      <c r="C28" s="17" t="s">
        <v>279</v>
      </c>
      <c r="D28" s="17" t="s">
        <v>351</v>
      </c>
      <c r="E28" s="17" t="s">
        <v>354</v>
      </c>
      <c r="F28" s="15">
        <v>200</v>
      </c>
      <c r="G28" s="105">
        <v>252376</v>
      </c>
      <c r="H28" s="105">
        <v>0</v>
      </c>
      <c r="I28" s="5"/>
    </row>
    <row r="29" spans="1:10" ht="47.25" customHeight="1">
      <c r="A29" s="91" t="s">
        <v>366</v>
      </c>
      <c r="B29" s="15">
        <v>923</v>
      </c>
      <c r="C29" s="17" t="s">
        <v>169</v>
      </c>
      <c r="D29" s="17" t="s">
        <v>168</v>
      </c>
      <c r="E29" s="108" t="s">
        <v>136</v>
      </c>
      <c r="F29" s="15">
        <v>200</v>
      </c>
      <c r="G29" s="110">
        <v>480600</v>
      </c>
      <c r="H29" s="110">
        <v>480600</v>
      </c>
      <c r="I29" s="155"/>
      <c r="J29" s="155"/>
    </row>
    <row r="30" spans="1:10" ht="47.25" customHeight="1">
      <c r="A30" s="37" t="s">
        <v>467</v>
      </c>
      <c r="B30" s="15">
        <v>923</v>
      </c>
      <c r="C30" s="17" t="s">
        <v>169</v>
      </c>
      <c r="D30" s="17" t="s">
        <v>168</v>
      </c>
      <c r="E30" s="108" t="s">
        <v>403</v>
      </c>
      <c r="F30" s="16">
        <v>200</v>
      </c>
      <c r="G30" s="110">
        <v>200000</v>
      </c>
      <c r="H30" s="110">
        <v>0</v>
      </c>
      <c r="I30" s="155"/>
      <c r="J30" s="12"/>
    </row>
    <row r="31" spans="1:10" ht="47.25" customHeight="1">
      <c r="A31" s="91" t="s">
        <v>298</v>
      </c>
      <c r="B31" s="15">
        <v>923</v>
      </c>
      <c r="C31" s="17" t="s">
        <v>169</v>
      </c>
      <c r="D31" s="17" t="s">
        <v>168</v>
      </c>
      <c r="E31" s="17" t="s">
        <v>408</v>
      </c>
      <c r="F31" s="15">
        <v>200</v>
      </c>
      <c r="G31" s="110">
        <v>1236200</v>
      </c>
      <c r="H31" s="110">
        <v>1092535</v>
      </c>
      <c r="I31" s="155"/>
      <c r="J31" s="12"/>
    </row>
    <row r="32" spans="1:10" ht="47.25" customHeight="1">
      <c r="A32" s="37" t="s">
        <v>389</v>
      </c>
      <c r="B32" s="15">
        <v>923</v>
      </c>
      <c r="C32" s="17" t="s">
        <v>169</v>
      </c>
      <c r="D32" s="17" t="s">
        <v>168</v>
      </c>
      <c r="E32" s="17" t="s">
        <v>412</v>
      </c>
      <c r="F32" s="15">
        <v>200</v>
      </c>
      <c r="G32" s="110">
        <v>30000</v>
      </c>
      <c r="H32" s="110">
        <v>30000</v>
      </c>
      <c r="I32" s="155"/>
      <c r="J32" s="12"/>
    </row>
    <row r="33" spans="1:10" ht="71.25" customHeight="1">
      <c r="A33" s="37" t="s">
        <v>61</v>
      </c>
      <c r="B33" s="15">
        <v>923</v>
      </c>
      <c r="C33" s="17" t="s">
        <v>169</v>
      </c>
      <c r="D33" s="17" t="s">
        <v>168</v>
      </c>
      <c r="E33" s="17" t="s">
        <v>352</v>
      </c>
      <c r="F33" s="15">
        <v>200</v>
      </c>
      <c r="G33" s="105">
        <v>18156</v>
      </c>
      <c r="H33" s="110">
        <v>0</v>
      </c>
      <c r="I33" s="155"/>
      <c r="J33" s="12"/>
    </row>
    <row r="34" spans="1:10" ht="64.5" customHeight="1">
      <c r="A34" s="39" t="s">
        <v>60</v>
      </c>
      <c r="B34" s="15">
        <v>923</v>
      </c>
      <c r="C34" s="17" t="s">
        <v>169</v>
      </c>
      <c r="D34" s="17" t="s">
        <v>168</v>
      </c>
      <c r="E34" s="17" t="s">
        <v>355</v>
      </c>
      <c r="F34" s="15">
        <v>200</v>
      </c>
      <c r="G34" s="105">
        <v>109560</v>
      </c>
      <c r="H34" s="110">
        <v>0</v>
      </c>
      <c r="I34" s="155"/>
      <c r="J34" s="12"/>
    </row>
    <row r="35" spans="1:10" ht="99" customHeight="1">
      <c r="A35" s="91" t="s">
        <v>299</v>
      </c>
      <c r="B35" s="15">
        <v>923</v>
      </c>
      <c r="C35" s="17" t="s">
        <v>170</v>
      </c>
      <c r="D35" s="17" t="s">
        <v>278</v>
      </c>
      <c r="E35" s="17" t="s">
        <v>418</v>
      </c>
      <c r="F35" s="15">
        <v>100</v>
      </c>
      <c r="G35" s="110">
        <v>768000</v>
      </c>
      <c r="H35" s="110">
        <v>768000</v>
      </c>
      <c r="I35" s="155"/>
      <c r="J35" s="155"/>
    </row>
    <row r="36" spans="1:9" ht="63">
      <c r="A36" s="91" t="s">
        <v>141</v>
      </c>
      <c r="B36" s="15">
        <v>923</v>
      </c>
      <c r="C36" s="17" t="s">
        <v>170</v>
      </c>
      <c r="D36" s="17" t="s">
        <v>278</v>
      </c>
      <c r="E36" s="17" t="s">
        <v>418</v>
      </c>
      <c r="F36" s="15">
        <v>200</v>
      </c>
      <c r="G36" s="110">
        <v>909900</v>
      </c>
      <c r="H36" s="110">
        <v>909900</v>
      </c>
      <c r="I36" s="5"/>
    </row>
    <row r="37" spans="1:9" ht="35.25" customHeight="1">
      <c r="A37" s="91" t="s">
        <v>79</v>
      </c>
      <c r="B37" s="15">
        <v>923</v>
      </c>
      <c r="C37" s="17" t="s">
        <v>170</v>
      </c>
      <c r="D37" s="17" t="s">
        <v>278</v>
      </c>
      <c r="E37" s="17" t="s">
        <v>418</v>
      </c>
      <c r="F37" s="15">
        <v>800</v>
      </c>
      <c r="G37" s="110">
        <v>3000</v>
      </c>
      <c r="H37" s="110">
        <v>3000</v>
      </c>
      <c r="I37" s="5"/>
    </row>
    <row r="38" spans="1:9" ht="68.25" customHeight="1">
      <c r="A38" s="88" t="s">
        <v>420</v>
      </c>
      <c r="B38" s="15">
        <v>923</v>
      </c>
      <c r="C38" s="17" t="s">
        <v>170</v>
      </c>
      <c r="D38" s="17" t="s">
        <v>278</v>
      </c>
      <c r="E38" s="18" t="s">
        <v>426</v>
      </c>
      <c r="F38" s="15">
        <v>100</v>
      </c>
      <c r="G38" s="110">
        <v>22300</v>
      </c>
      <c r="H38" s="110">
        <v>22300</v>
      </c>
      <c r="I38" s="5"/>
    </row>
    <row r="39" spans="1:9" ht="88.5" customHeight="1">
      <c r="A39" s="91" t="s">
        <v>300</v>
      </c>
      <c r="B39" s="15">
        <v>923</v>
      </c>
      <c r="C39" s="17" t="s">
        <v>170</v>
      </c>
      <c r="D39" s="17" t="s">
        <v>278</v>
      </c>
      <c r="E39" s="17" t="s">
        <v>423</v>
      </c>
      <c r="F39" s="15">
        <v>200</v>
      </c>
      <c r="G39" s="110">
        <v>50000</v>
      </c>
      <c r="H39" s="110">
        <v>50000</v>
      </c>
      <c r="I39" s="5"/>
    </row>
    <row r="40" spans="1:10" ht="81" customHeight="1">
      <c r="A40" s="91" t="s">
        <v>70</v>
      </c>
      <c r="B40" s="15">
        <v>923</v>
      </c>
      <c r="C40" s="17">
        <v>10</v>
      </c>
      <c r="D40" s="17" t="s">
        <v>278</v>
      </c>
      <c r="E40" s="17" t="s">
        <v>54</v>
      </c>
      <c r="F40" s="15">
        <v>300</v>
      </c>
      <c r="G40" s="105">
        <v>24000</v>
      </c>
      <c r="H40" s="110">
        <v>24000</v>
      </c>
      <c r="I40" s="5"/>
      <c r="J40" s="5"/>
    </row>
    <row r="41" spans="1:10" ht="97.5" customHeight="1">
      <c r="A41" s="206" t="s">
        <v>204</v>
      </c>
      <c r="B41" s="15">
        <v>923</v>
      </c>
      <c r="C41" s="17" t="s">
        <v>185</v>
      </c>
      <c r="D41" s="17" t="s">
        <v>279</v>
      </c>
      <c r="E41" s="15" t="s">
        <v>201</v>
      </c>
      <c r="F41" s="15">
        <v>400</v>
      </c>
      <c r="G41" s="105">
        <v>0</v>
      </c>
      <c r="H41" s="205">
        <v>2025408</v>
      </c>
      <c r="I41" s="5"/>
      <c r="J41" s="5"/>
    </row>
    <row r="42" spans="1:9" ht="15.75">
      <c r="A42" s="138" t="s">
        <v>277</v>
      </c>
      <c r="B42" s="36"/>
      <c r="C42" s="139"/>
      <c r="D42" s="139"/>
      <c r="E42" s="36"/>
      <c r="F42" s="36"/>
      <c r="G42" s="121">
        <f>G10</f>
        <v>7218740</v>
      </c>
      <c r="H42" s="121">
        <f>H10</f>
        <v>8522682</v>
      </c>
      <c r="I42" s="5"/>
    </row>
    <row r="43" spans="1:8" ht="12.75">
      <c r="A43" s="160"/>
      <c r="B43" s="160"/>
      <c r="C43" s="160"/>
      <c r="D43" s="160"/>
      <c r="E43" s="160"/>
      <c r="F43" s="160"/>
      <c r="G43" s="160"/>
      <c r="H43" s="160"/>
    </row>
    <row r="44" spans="1:10" ht="12.75">
      <c r="A44" s="160"/>
      <c r="B44" s="160"/>
      <c r="C44" s="160"/>
      <c r="D44" s="160"/>
      <c r="E44" s="160"/>
      <c r="F44" s="160"/>
      <c r="G44" s="160"/>
      <c r="H44" s="160"/>
      <c r="I44" s="155"/>
      <c r="J44" s="155"/>
    </row>
    <row r="45" spans="1:8" ht="12.75">
      <c r="A45" s="160"/>
      <c r="B45" s="160"/>
      <c r="C45" s="160"/>
      <c r="D45" s="160"/>
      <c r="E45" s="160"/>
      <c r="F45" s="160"/>
      <c r="G45" s="160"/>
      <c r="H45" s="160"/>
    </row>
    <row r="46" spans="1:8" ht="12.75">
      <c r="A46" s="160"/>
      <c r="B46" s="160"/>
      <c r="C46" s="160"/>
      <c r="D46" s="160"/>
      <c r="E46" s="160"/>
      <c r="F46" s="160"/>
      <c r="G46" s="160"/>
      <c r="H46" s="160"/>
    </row>
    <row r="47" spans="1:8" ht="12.75">
      <c r="A47" s="160"/>
      <c r="B47" s="160"/>
      <c r="C47" s="160"/>
      <c r="D47" s="160"/>
      <c r="E47" s="160"/>
      <c r="F47" s="160"/>
      <c r="G47" s="160"/>
      <c r="H47" s="160"/>
    </row>
    <row r="48" spans="1:8" ht="12.75">
      <c r="A48" s="160"/>
      <c r="B48" s="160"/>
      <c r="C48" s="160"/>
      <c r="D48" s="160"/>
      <c r="E48" s="160"/>
      <c r="F48" s="160"/>
      <c r="G48" s="160"/>
      <c r="H48" s="160"/>
    </row>
    <row r="49" spans="1:8" ht="12.75">
      <c r="A49" s="160"/>
      <c r="B49" s="160"/>
      <c r="C49" s="160"/>
      <c r="D49" s="160"/>
      <c r="E49" s="160"/>
      <c r="F49" s="160"/>
      <c r="G49" s="160"/>
      <c r="H49" s="160"/>
    </row>
    <row r="50" spans="1:8" ht="12.75">
      <c r="A50" s="160"/>
      <c r="B50" s="160"/>
      <c r="C50" s="160"/>
      <c r="D50" s="160"/>
      <c r="E50" s="160"/>
      <c r="F50" s="160"/>
      <c r="G50" s="160"/>
      <c r="H50" s="160"/>
    </row>
    <row r="51" spans="1:8" ht="12.75">
      <c r="A51" s="160"/>
      <c r="B51" s="160"/>
      <c r="C51" s="160"/>
      <c r="D51" s="160"/>
      <c r="E51" s="160"/>
      <c r="F51" s="160"/>
      <c r="G51" s="160"/>
      <c r="H51" s="160"/>
    </row>
    <row r="52" spans="1:8" ht="12.75">
      <c r="A52" s="160"/>
      <c r="B52" s="160"/>
      <c r="C52" s="160"/>
      <c r="D52" s="160"/>
      <c r="E52" s="160"/>
      <c r="F52" s="160"/>
      <c r="G52" s="160"/>
      <c r="H52" s="160"/>
    </row>
    <row r="53" spans="1:8" ht="12.75">
      <c r="A53" s="160"/>
      <c r="B53" s="160"/>
      <c r="C53" s="160"/>
      <c r="D53" s="160"/>
      <c r="E53" s="160"/>
      <c r="F53" s="160"/>
      <c r="G53" s="160"/>
      <c r="H53" s="160"/>
    </row>
    <row r="54" spans="1:8" ht="12.75">
      <c r="A54" s="160"/>
      <c r="B54" s="160"/>
      <c r="C54" s="160"/>
      <c r="D54" s="160"/>
      <c r="E54" s="160"/>
      <c r="F54" s="160"/>
      <c r="G54" s="160"/>
      <c r="H54" s="160"/>
    </row>
    <row r="55" spans="1:8" ht="12.75">
      <c r="A55" s="160"/>
      <c r="B55" s="160"/>
      <c r="C55" s="160"/>
      <c r="D55" s="160"/>
      <c r="E55" s="160"/>
      <c r="F55" s="160"/>
      <c r="G55" s="160"/>
      <c r="H55" s="160"/>
    </row>
    <row r="56" spans="1:8" ht="12.75">
      <c r="A56" s="160"/>
      <c r="B56" s="160"/>
      <c r="C56" s="160"/>
      <c r="D56" s="160"/>
      <c r="E56" s="160"/>
      <c r="F56" s="160"/>
      <c r="G56" s="160"/>
      <c r="H56" s="160"/>
    </row>
    <row r="57" spans="1:8" ht="12.75">
      <c r="A57" s="160"/>
      <c r="B57" s="160"/>
      <c r="C57" s="160"/>
      <c r="D57" s="160"/>
      <c r="E57" s="160"/>
      <c r="F57" s="160"/>
      <c r="G57" s="160"/>
      <c r="H57" s="160"/>
    </row>
    <row r="58" spans="1:8" ht="12.75">
      <c r="A58" s="160"/>
      <c r="B58" s="160"/>
      <c r="C58" s="160"/>
      <c r="D58" s="160"/>
      <c r="E58" s="160"/>
      <c r="F58" s="160"/>
      <c r="G58" s="160"/>
      <c r="H58" s="160"/>
    </row>
    <row r="59" spans="1:8" ht="12.75">
      <c r="A59" s="160"/>
      <c r="B59" s="160"/>
      <c r="C59" s="160"/>
      <c r="D59" s="160"/>
      <c r="E59" s="160"/>
      <c r="F59" s="160"/>
      <c r="G59" s="160"/>
      <c r="H59" s="160"/>
    </row>
    <row r="60" spans="1:8" ht="12.75">
      <c r="A60" s="160"/>
      <c r="B60" s="160"/>
      <c r="C60" s="160"/>
      <c r="D60" s="160"/>
      <c r="E60" s="160"/>
      <c r="F60" s="160"/>
      <c r="G60" s="160"/>
      <c r="H60" s="160"/>
    </row>
    <row r="61" spans="1:8" ht="12.75">
      <c r="A61" s="160"/>
      <c r="B61" s="160"/>
      <c r="C61" s="160"/>
      <c r="D61" s="160"/>
      <c r="E61" s="160"/>
      <c r="F61" s="160"/>
      <c r="G61" s="160"/>
      <c r="H61" s="160"/>
    </row>
    <row r="62" spans="1:8" ht="12.75">
      <c r="A62" s="160"/>
      <c r="B62" s="160"/>
      <c r="C62" s="160"/>
      <c r="D62" s="160"/>
      <c r="E62" s="160"/>
      <c r="F62" s="160"/>
      <c r="G62" s="160"/>
      <c r="H62" s="160"/>
    </row>
    <row r="63" spans="1:8" ht="12.75">
      <c r="A63" s="160"/>
      <c r="B63" s="160"/>
      <c r="C63" s="160"/>
      <c r="D63" s="160"/>
      <c r="E63" s="160"/>
      <c r="F63" s="160"/>
      <c r="G63" s="160"/>
      <c r="H63" s="160"/>
    </row>
    <row r="64" spans="1:8" ht="12.75">
      <c r="A64" s="160"/>
      <c r="B64" s="160"/>
      <c r="C64" s="160"/>
      <c r="D64" s="160"/>
      <c r="E64" s="160"/>
      <c r="F64" s="160"/>
      <c r="G64" s="160"/>
      <c r="H64" s="160"/>
    </row>
  </sheetData>
  <sheetProtection/>
  <mergeCells count="13">
    <mergeCell ref="E8:E9"/>
    <mergeCell ref="A8:A9"/>
    <mergeCell ref="B8:B9"/>
    <mergeCell ref="C8:C9"/>
    <mergeCell ref="F8:F9"/>
    <mergeCell ref="G8:G9"/>
    <mergeCell ref="A6:H6"/>
    <mergeCell ref="D1:H1"/>
    <mergeCell ref="D2:H2"/>
    <mergeCell ref="D3:H3"/>
    <mergeCell ref="D4:H4"/>
    <mergeCell ref="H8:H9"/>
    <mergeCell ref="D8:D9"/>
  </mergeCells>
  <printOptions/>
  <pageMargins left="0.75" right="0.2" top="0.31" bottom="0.21" header="0.29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Любовь</cp:lastModifiedBy>
  <cp:lastPrinted>2018-01-11T12:24:58Z</cp:lastPrinted>
  <dcterms:created xsi:type="dcterms:W3CDTF">2014-10-30T13:49:28Z</dcterms:created>
  <dcterms:modified xsi:type="dcterms:W3CDTF">2018-11-19T08:42:44Z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