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1-е полуг.22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34" i="4"/>
  <c r="F30"/>
  <c r="F17"/>
  <c r="F15"/>
  <c r="E66" l="1"/>
  <c r="E65" s="1"/>
  <c r="E63"/>
  <c r="E62" s="1"/>
  <c r="E60"/>
  <c r="E59" s="1"/>
  <c r="E57"/>
  <c r="E56" s="1"/>
  <c r="E45"/>
  <c r="E43"/>
  <c r="E42" s="1"/>
  <c r="E40"/>
  <c r="E39" s="1"/>
  <c r="E36"/>
  <c r="E35"/>
  <c r="E32"/>
  <c r="E31"/>
  <c r="E24"/>
  <c r="E22"/>
  <c r="E20"/>
  <c r="E18"/>
  <c r="E11"/>
  <c r="E9"/>
  <c r="E8" s="1"/>
  <c r="D24"/>
  <c r="D57"/>
  <c r="D11"/>
  <c r="D56"/>
  <c r="F53"/>
  <c r="F49"/>
  <c r="F44"/>
  <c r="F38"/>
  <c r="D20"/>
  <c r="C20"/>
  <c r="D40"/>
  <c r="E7" l="1"/>
  <c r="E72" s="1"/>
  <c r="F61"/>
  <c r="F71"/>
  <c r="F68"/>
  <c r="F67"/>
  <c r="F51"/>
  <c r="F47"/>
  <c r="F46"/>
  <c r="F41"/>
  <c r="F37"/>
  <c r="F33"/>
  <c r="F28"/>
  <c r="F27"/>
  <c r="F26"/>
  <c r="F25"/>
  <c r="F16"/>
  <c r="F14"/>
  <c r="F13"/>
  <c r="F12"/>
  <c r="F10"/>
  <c r="D18"/>
  <c r="D66" l="1"/>
  <c r="D65" s="1"/>
  <c r="C66"/>
  <c r="C65" s="1"/>
  <c r="D63"/>
  <c r="C63"/>
  <c r="D62"/>
  <c r="C62"/>
  <c r="D60"/>
  <c r="D59" s="1"/>
  <c r="C60"/>
  <c r="C59"/>
  <c r="C57"/>
  <c r="C56" s="1"/>
  <c r="D45"/>
  <c r="F45" s="1"/>
  <c r="C45"/>
  <c r="D43"/>
  <c r="F43" s="1"/>
  <c r="C43"/>
  <c r="F40"/>
  <c r="C40"/>
  <c r="C39" s="1"/>
  <c r="D39"/>
  <c r="F39" s="1"/>
  <c r="D36"/>
  <c r="F36" s="1"/>
  <c r="C36"/>
  <c r="D35"/>
  <c r="C35"/>
  <c r="D32"/>
  <c r="D31" s="1"/>
  <c r="C32"/>
  <c r="C31"/>
  <c r="F24"/>
  <c r="C24"/>
  <c r="D22"/>
  <c r="C22"/>
  <c r="F11"/>
  <c r="C11"/>
  <c r="D9"/>
  <c r="C9"/>
  <c r="D8" l="1"/>
  <c r="F8" s="1"/>
  <c r="F66"/>
  <c r="F59"/>
  <c r="F60"/>
  <c r="D42"/>
  <c r="F32"/>
  <c r="F9"/>
  <c r="F65"/>
  <c r="F35"/>
  <c r="F31"/>
  <c r="C42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C7" i="4" l="1"/>
  <c r="C72" s="1"/>
  <c r="D7"/>
  <c r="D72" s="1"/>
  <c r="F42"/>
  <c r="C8" i="1"/>
  <c r="F8" s="1"/>
  <c r="C7"/>
  <c r="F72" i="4" l="1"/>
  <c r="F7"/>
  <c r="C63" i="1"/>
</calcChain>
</file>

<file path=xl/sharedStrings.xml><?xml version="1.0" encoding="utf-8"?>
<sst xmlns="http://schemas.openxmlformats.org/spreadsheetml/2006/main" count="277" uniqueCount="147">
  <si>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</si>
  <si>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</si>
  <si>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</si>
  <si>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</si>
  <si>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</si>
  <si>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</si>
  <si>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</si>
  <si>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</si>
  <si>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</si>
  <si>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</si>
  <si>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</si>
  <si>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</si>
  <si>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</si>
  <si>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</si>
  <si>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</si>
  <si>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</si>
  <si>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</si>
  <si>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</si>
  <si>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</si>
  <si>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</si>
  <si>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</si>
  <si>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</si>
  <si>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</si>
  <si>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</si>
  <si>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</si>
  <si>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</si>
  <si>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</si>
  <si>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</si>
  <si>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</si>
  <si>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</si>
  <si>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</si>
  <si>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</si>
  <si>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</si>
  <si>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</si>
  <si>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</si>
  <si>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</si>
  <si>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</si>
  <si>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</si>
  <si>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</si>
  <si>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</si>
  <si>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</si>
  <si>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</si>
  <si>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</si>
  <si>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</si>
  <si>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</si>
  <si>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</si>
  <si>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</si>
  <si>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</si>
  <si>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</si>
  <si>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</si>
  <si>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</si>
  <si>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</si>
  <si>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</si>
  <si>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</si>
  <si>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</si>
  <si>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</si>
  <si>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</si>
  <si>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</si>
  <si>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</si>
  <si>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</si>
  <si>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</si>
  <si>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</si>
  <si>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</si>
  <si>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</si>
  <si>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</si>
  <si>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</si>
  <si>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</si>
  <si>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</si>
  <si>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</si>
  <si>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</si>
  <si>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</si>
  <si>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</si>
  <si>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</si>
  <si>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</si>
  <si>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</si>
  <si>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</si>
  <si>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</si>
  <si>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</si>
  <si>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</si>
  <si>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</si>
  <si>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</si>
  <si>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</si>
  <si>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</si>
  <si>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</si>
  <si>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</si>
  <si>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</si>
  <si>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</si>
  <si>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</si>
  <si>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</si>
  <si>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</si>
  <si>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</si>
  <si>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</si>
  <si>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</si>
  <si>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</si>
  <si>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</si>
  <si>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</si>
  <si>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</si>
  <si>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</si>
  <si>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</si>
  <si>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</si>
  <si>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</si>
  <si>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</si>
  <si>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</si>
  <si>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</si>
  <si>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</si>
  <si>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</si>
  <si>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</si>
  <si>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</si>
  <si>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</si>
  <si>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</si>
  <si>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</si>
  <si>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</si>
  <si>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</si>
  <si>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</si>
  <si>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</si>
  <si>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</si>
  <si>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</si>
  <si>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</si>
  <si>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</si>
  <si>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</si>
  <si>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</si>
  <si>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</si>
  <si>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</si>
  <si>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</si>
  <si>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</si>
  <si>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</si>
  <si>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</si>
  <si>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</si>
  <si>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</si>
  <si>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</si>
  <si>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>*</t>
  </si>
  <si>
    <t>Исполнено за 1-е полугодие 2022 года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</si>
  <si>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</si>
  <si>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</si>
  <si>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92101043190020360 500</t>
  </si>
  <si>
    <t>92101063190020370 500</t>
  </si>
  <si>
    <t xml:space="preserve"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
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</si>
  <si>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</si>
  <si>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92101130260100420 200</t>
  </si>
  <si>
    <r>
      <t>Осуществление первичного воинского учета на территориях, где отсутствуют военные комиссариаты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</si>
  <si>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на территориях, где отсутствуют военные комиссариаты </t>
    </r>
    <r>
      <rPr>
        <sz val="12"/>
        <color rgb="FF000000"/>
        <rFont val="Times New Roman"/>
        <family val="1"/>
        <charset val="204"/>
      </rPr>
      <t>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</si>
  <si>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 xml:space="preserve">Аналитические данные по расходам бюджета Введенского сельского поселения за 1-е полугодие 2023 года по разделам и подразделам классификации расходов бюджетов  в сравнении с соответствующим периодом прошлого года </t>
  </si>
  <si>
    <t>Исполнено за 1-е полугодие 2023 года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</si>
  <si>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 (Прочая закупка товаров, работ и услуг для обеспечения государственных (муниципальных) нужд)</t>
  </si>
  <si>
    <t>Работы по благоустройству территории с. Дунилово  (Прочая закупка товаров, работ и услуг для обеспечения государственных (муниципальных) нужд)</t>
  </si>
  <si>
    <t>92105030520100260 200</t>
  </si>
  <si>
    <t>9210503052F2S5101 200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</si>
</sst>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left" vertical="top" shrinkToFit="1"/>
    </xf>
    <xf numFmtId="0" fontId="1" fillId="0" borderId="3" xfId="0" quotePrefix="1" applyFont="1" applyBorder="1" applyAlignment="1">
      <alignment horizontal="left" vertical="top" wrapText="1"/>
    </xf>
    <xf numFmtId="0" fontId="1" fillId="0" borderId="5" xfId="0" quotePrefix="1" applyFont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  <xf numFmtId="0" fontId="4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40" t="s">
        <v>118</v>
      </c>
      <c r="B1" s="40"/>
      <c r="C1" s="40"/>
      <c r="D1" s="40"/>
      <c r="E1" s="40"/>
      <c r="F1" s="40"/>
    </row>
    <row r="2" spans="1:6" ht="14.25" customHeight="1">
      <c r="A2" s="40"/>
      <c r="B2" s="40"/>
      <c r="C2" s="40"/>
      <c r="D2" s="40"/>
      <c r="E2" s="40"/>
      <c r="F2" s="40"/>
    </row>
    <row r="3" spans="1:6" ht="23.25" customHeight="1">
      <c r="A3" s="40"/>
      <c r="B3" s="40"/>
      <c r="C3" s="40"/>
      <c r="D3" s="40"/>
      <c r="E3" s="40"/>
      <c r="F3" s="40"/>
    </row>
    <row r="4" spans="1:6" ht="23.25" customHeight="1">
      <c r="A4" s="28"/>
      <c r="B4" s="28"/>
      <c r="C4" s="28"/>
      <c r="D4" s="28"/>
      <c r="E4" s="42" t="s">
        <v>119</v>
      </c>
      <c r="F4" s="42"/>
    </row>
    <row r="5" spans="1:6">
      <c r="A5" s="41" t="s">
        <v>24</v>
      </c>
      <c r="B5" s="41"/>
      <c r="C5" s="41"/>
      <c r="D5" s="41"/>
      <c r="E5" s="41"/>
      <c r="F5" s="41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68" workbookViewId="0">
      <selection activeCell="F73" sqref="F73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8.42578125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40" t="s">
        <v>141</v>
      </c>
      <c r="B1" s="40"/>
      <c r="C1" s="40"/>
      <c r="D1" s="40"/>
      <c r="E1" s="40"/>
      <c r="F1" s="40"/>
    </row>
    <row r="2" spans="1:6" ht="14.25" customHeight="1">
      <c r="A2" s="40"/>
      <c r="B2" s="40"/>
      <c r="C2" s="40"/>
      <c r="D2" s="40"/>
      <c r="E2" s="40"/>
      <c r="F2" s="40"/>
    </row>
    <row r="3" spans="1:6" ht="23.25" customHeight="1">
      <c r="A3" s="40"/>
      <c r="B3" s="40"/>
      <c r="C3" s="40"/>
      <c r="D3" s="40"/>
      <c r="E3" s="40"/>
      <c r="F3" s="40"/>
    </row>
    <row r="4" spans="1:6" ht="18" customHeight="1">
      <c r="A4" s="29"/>
      <c r="B4" s="29"/>
      <c r="C4" s="29"/>
      <c r="D4" s="29"/>
      <c r="E4" s="42" t="s">
        <v>119</v>
      </c>
      <c r="F4" s="42"/>
    </row>
    <row r="5" spans="1:6">
      <c r="A5" s="43" t="s">
        <v>24</v>
      </c>
      <c r="B5" s="43"/>
      <c r="C5" s="43"/>
      <c r="D5" s="43"/>
      <c r="E5" s="43"/>
      <c r="F5" s="43"/>
    </row>
    <row r="6" spans="1:6" ht="83.25" customHeight="1">
      <c r="A6" s="2" t="s">
        <v>0</v>
      </c>
      <c r="B6" s="2" t="s">
        <v>1</v>
      </c>
      <c r="C6" s="2" t="s">
        <v>2</v>
      </c>
      <c r="D6" s="32" t="s">
        <v>142</v>
      </c>
      <c r="E6" s="32" t="s">
        <v>131</v>
      </c>
      <c r="F6" s="33" t="s">
        <v>120</v>
      </c>
    </row>
    <row r="7" spans="1:6" ht="15.75">
      <c r="A7" s="6" t="s">
        <v>25</v>
      </c>
      <c r="B7" s="17"/>
      <c r="C7" s="14">
        <f>C8+C31+C35+C39+C42+C56+C59+C62</f>
        <v>4451200</v>
      </c>
      <c r="D7" s="14">
        <f>D8+D31+D35+D39+D42+D56+D59+D62+D18</f>
        <v>3326998.26</v>
      </c>
      <c r="E7" s="14">
        <f>E8+E31+E35+E39+E42+E56+E59+E62+E18</f>
        <v>3020052.55</v>
      </c>
      <c r="F7" s="30">
        <f>D7/E7</f>
        <v>1.1016358837861944</v>
      </c>
    </row>
    <row r="8" spans="1:6" ht="19.5" customHeight="1">
      <c r="A8" s="7" t="s">
        <v>26</v>
      </c>
      <c r="B8" s="17" t="s">
        <v>29</v>
      </c>
      <c r="C8" s="14">
        <f>C9+C11+C22+C24</f>
        <v>3289779.6</v>
      </c>
      <c r="D8" s="14">
        <f>D9+D11+D22+D24+D20</f>
        <v>2139633.5700000003</v>
      </c>
      <c r="E8" s="14">
        <f>E9+E11+E22+E24+E20</f>
        <v>1927164.44</v>
      </c>
      <c r="F8" s="30">
        <f t="shared" ref="F8:F72" si="0">D8/E8</f>
        <v>1.1102496110814499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485081.67</v>
      </c>
      <c r="E9" s="14">
        <f>E10</f>
        <v>375744.51</v>
      </c>
      <c r="F9" s="30">
        <f t="shared" si="0"/>
        <v>1.2909880439770098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485081.67</v>
      </c>
      <c r="E10" s="16">
        <v>375744.51</v>
      </c>
      <c r="F10" s="31">
        <f t="shared" si="0"/>
        <v>1.2909880439770098</v>
      </c>
    </row>
    <row r="11" spans="1:6" ht="52.5" customHeight="1">
      <c r="A11" s="6" t="s">
        <v>6</v>
      </c>
      <c r="B11" s="17" t="s">
        <v>32</v>
      </c>
      <c r="C11" s="14">
        <f>SUM(C12:C16)</f>
        <v>2377779.6</v>
      </c>
      <c r="D11" s="14">
        <f>SUM(D12:D17)</f>
        <v>1521762.7400000002</v>
      </c>
      <c r="E11" s="14">
        <f>SUM(E12:E17)</f>
        <v>1378436.79</v>
      </c>
      <c r="F11" s="30">
        <f t="shared" si="0"/>
        <v>1.1039771653221764</v>
      </c>
    </row>
    <row r="12" spans="1:6" ht="96" customHeight="1">
      <c r="A12" s="8" t="s">
        <v>33</v>
      </c>
      <c r="B12" s="15" t="s">
        <v>37</v>
      </c>
      <c r="C12" s="16">
        <v>1796600</v>
      </c>
      <c r="D12" s="16">
        <v>1293265.6200000001</v>
      </c>
      <c r="E12" s="16">
        <v>1082020.8799999999</v>
      </c>
      <c r="F12" s="31">
        <f t="shared" si="0"/>
        <v>1.1952316668787393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138469.22</v>
      </c>
      <c r="E13" s="16">
        <v>257552.56</v>
      </c>
      <c r="F13" s="31">
        <f t="shared" si="0"/>
        <v>0.53763480355233118</v>
      </c>
    </row>
    <row r="14" spans="1:6" ht="31.5">
      <c r="A14" s="8" t="s">
        <v>35</v>
      </c>
      <c r="B14" s="15" t="s">
        <v>39</v>
      </c>
      <c r="C14" s="16">
        <v>2600</v>
      </c>
      <c r="D14" s="16">
        <v>410</v>
      </c>
      <c r="E14" s="16">
        <v>410</v>
      </c>
      <c r="F14" s="31">
        <f t="shared" si="0"/>
        <v>1</v>
      </c>
    </row>
    <row r="15" spans="1:6" ht="94.5">
      <c r="A15" s="34" t="s">
        <v>132</v>
      </c>
      <c r="B15" s="15" t="s">
        <v>134</v>
      </c>
      <c r="C15" s="16"/>
      <c r="D15" s="16">
        <v>469.35</v>
      </c>
      <c r="E15" s="16">
        <v>469.35</v>
      </c>
      <c r="F15" s="31">
        <f t="shared" si="0"/>
        <v>1</v>
      </c>
    </row>
    <row r="16" spans="1:6" ht="46.5">
      <c r="A16" s="9" t="s">
        <v>36</v>
      </c>
      <c r="B16" s="15" t="s">
        <v>40</v>
      </c>
      <c r="C16" s="16">
        <v>13000</v>
      </c>
      <c r="D16" s="16">
        <v>64650</v>
      </c>
      <c r="E16" s="16">
        <v>13000</v>
      </c>
      <c r="F16" s="31">
        <f t="shared" si="0"/>
        <v>4.9730769230769232</v>
      </c>
    </row>
    <row r="17" spans="1:6" ht="94.5">
      <c r="A17" s="34" t="s">
        <v>133</v>
      </c>
      <c r="B17" s="15" t="s">
        <v>135</v>
      </c>
      <c r="C17" s="16"/>
      <c r="D17" s="16">
        <v>24498.55</v>
      </c>
      <c r="E17" s="16">
        <v>24984</v>
      </c>
      <c r="F17" s="31">
        <f t="shared" si="0"/>
        <v>0.98056956452129362</v>
      </c>
    </row>
    <row r="18" spans="1:6" ht="15.75" hidden="1">
      <c r="A18" s="6" t="s">
        <v>121</v>
      </c>
      <c r="B18" s="17" t="s">
        <v>122</v>
      </c>
      <c r="C18" s="14"/>
      <c r="D18" s="14">
        <f>D19</f>
        <v>0</v>
      </c>
      <c r="E18" s="14">
        <f>E19</f>
        <v>0</v>
      </c>
      <c r="F18" s="30" t="s">
        <v>130</v>
      </c>
    </row>
    <row r="19" spans="1:6" ht="68.25" hidden="1" customHeight="1">
      <c r="A19" s="9" t="s">
        <v>123</v>
      </c>
      <c r="B19" s="15" t="s">
        <v>124</v>
      </c>
      <c r="C19" s="16"/>
      <c r="D19" s="16">
        <v>0</v>
      </c>
      <c r="E19" s="16">
        <v>0</v>
      </c>
      <c r="F19" s="31" t="s">
        <v>130</v>
      </c>
    </row>
    <row r="20" spans="1:6" ht="22.5" hidden="1" customHeight="1">
      <c r="A20" s="6" t="s">
        <v>125</v>
      </c>
      <c r="B20" s="17" t="s">
        <v>126</v>
      </c>
      <c r="C20" s="14">
        <f t="shared" ref="C20:C22" si="1">C21</f>
        <v>10000</v>
      </c>
      <c r="D20" s="14">
        <f>D21</f>
        <v>0</v>
      </c>
      <c r="E20" s="14">
        <f>E21</f>
        <v>0</v>
      </c>
      <c r="F20" s="30" t="s">
        <v>130</v>
      </c>
    </row>
    <row r="21" spans="1:6" ht="51" hidden="1" customHeight="1">
      <c r="A21" s="9" t="s">
        <v>128</v>
      </c>
      <c r="B21" s="15" t="s">
        <v>127</v>
      </c>
      <c r="C21" s="16">
        <v>10000</v>
      </c>
      <c r="D21" s="16">
        <v>0</v>
      </c>
      <c r="E21" s="16">
        <v>0</v>
      </c>
      <c r="F21" s="31" t="s">
        <v>130</v>
      </c>
    </row>
    <row r="22" spans="1:6" ht="15.75">
      <c r="A22" s="6" t="s">
        <v>7</v>
      </c>
      <c r="B22" s="17" t="s">
        <v>42</v>
      </c>
      <c r="C22" s="14">
        <f t="shared" si="1"/>
        <v>10000</v>
      </c>
      <c r="D22" s="14">
        <f>D23</f>
        <v>0</v>
      </c>
      <c r="E22" s="14">
        <f>E23</f>
        <v>0</v>
      </c>
      <c r="F22" s="30" t="s">
        <v>130</v>
      </c>
    </row>
    <row r="23" spans="1:6" ht="31.5">
      <c r="A23" s="8" t="s">
        <v>41</v>
      </c>
      <c r="B23" s="15" t="s">
        <v>43</v>
      </c>
      <c r="C23" s="16">
        <v>10000</v>
      </c>
      <c r="D23" s="16">
        <v>0</v>
      </c>
      <c r="E23" s="16">
        <v>0</v>
      </c>
      <c r="F23" s="31" t="s">
        <v>130</v>
      </c>
    </row>
    <row r="24" spans="1:6" ht="15.75">
      <c r="A24" s="6" t="s">
        <v>8</v>
      </c>
      <c r="B24" s="17" t="s">
        <v>49</v>
      </c>
      <c r="C24" s="14">
        <f>SUM(C25:C29)</f>
        <v>224000</v>
      </c>
      <c r="D24" s="14">
        <f>SUM(D25:D30)</f>
        <v>132789.16</v>
      </c>
      <c r="E24" s="14">
        <f>SUM(E25:E30)</f>
        <v>172983.14</v>
      </c>
      <c r="F24" s="30">
        <f t="shared" si="0"/>
        <v>0.76764221068018534</v>
      </c>
    </row>
    <row r="25" spans="1:6" ht="47.25">
      <c r="A25" s="9" t="s">
        <v>44</v>
      </c>
      <c r="B25" s="15" t="s">
        <v>50</v>
      </c>
      <c r="C25" s="16">
        <v>4000</v>
      </c>
      <c r="D25" s="16">
        <v>5118</v>
      </c>
      <c r="E25" s="16">
        <v>5388</v>
      </c>
      <c r="F25" s="31">
        <f t="shared" si="0"/>
        <v>0.94988864142538976</v>
      </c>
    </row>
    <row r="26" spans="1:6" ht="52.5" customHeight="1">
      <c r="A26" s="9" t="s">
        <v>136</v>
      </c>
      <c r="B26" s="15" t="s">
        <v>51</v>
      </c>
      <c r="C26" s="16">
        <v>80000</v>
      </c>
      <c r="D26" s="16">
        <v>6000</v>
      </c>
      <c r="E26" s="16">
        <v>6300</v>
      </c>
      <c r="F26" s="31">
        <f t="shared" si="0"/>
        <v>0.95238095238095233</v>
      </c>
    </row>
    <row r="27" spans="1:6" ht="46.5">
      <c r="A27" s="9" t="s">
        <v>46</v>
      </c>
      <c r="B27" s="15" t="s">
        <v>52</v>
      </c>
      <c r="C27" s="16">
        <v>122960</v>
      </c>
      <c r="D27" s="16">
        <v>106631.08</v>
      </c>
      <c r="E27" s="16">
        <v>102499.34</v>
      </c>
      <c r="F27" s="31">
        <f t="shared" si="0"/>
        <v>1.0403099180931312</v>
      </c>
    </row>
    <row r="28" spans="1:6" ht="108.75">
      <c r="A28" s="9" t="s">
        <v>47</v>
      </c>
      <c r="B28" s="15" t="s">
        <v>53</v>
      </c>
      <c r="C28" s="16">
        <v>17040</v>
      </c>
      <c r="D28" s="16">
        <v>15040.08</v>
      </c>
      <c r="E28" s="16">
        <v>10795.8</v>
      </c>
      <c r="F28" s="31">
        <f t="shared" si="0"/>
        <v>1.3931417773578614</v>
      </c>
    </row>
    <row r="29" spans="1:6" ht="47.25">
      <c r="A29" s="9" t="s">
        <v>48</v>
      </c>
      <c r="B29" s="15" t="s">
        <v>54</v>
      </c>
      <c r="C29" s="16">
        <v>0</v>
      </c>
      <c r="D29" s="16">
        <v>0</v>
      </c>
      <c r="E29" s="16">
        <v>0</v>
      </c>
      <c r="F29" s="31" t="s">
        <v>130</v>
      </c>
    </row>
    <row r="30" spans="1:6" ht="76.5">
      <c r="A30" s="35" t="s">
        <v>137</v>
      </c>
      <c r="B30" s="15" t="s">
        <v>138</v>
      </c>
      <c r="C30" s="16"/>
      <c r="D30" s="16">
        <v>0</v>
      </c>
      <c r="E30" s="16">
        <v>48000</v>
      </c>
      <c r="F30" s="31">
        <f t="shared" si="0"/>
        <v>0</v>
      </c>
    </row>
    <row r="31" spans="1:6">
      <c r="A31" s="3" t="s">
        <v>9</v>
      </c>
      <c r="B31" s="17" t="s">
        <v>55</v>
      </c>
      <c r="C31" s="14">
        <f>C32</f>
        <v>61000</v>
      </c>
      <c r="D31" s="14">
        <f t="shared" ref="D31:E31" si="2">D32</f>
        <v>50753</v>
      </c>
      <c r="E31" s="14">
        <f t="shared" si="2"/>
        <v>47734.17</v>
      </c>
      <c r="F31" s="30">
        <f t="shared" si="0"/>
        <v>1.0632425367404523</v>
      </c>
    </row>
    <row r="32" spans="1:6">
      <c r="A32" s="37" t="s">
        <v>10</v>
      </c>
      <c r="B32" s="17" t="s">
        <v>55</v>
      </c>
      <c r="C32" s="14">
        <f>C33+C34</f>
        <v>61000</v>
      </c>
      <c r="D32" s="14">
        <f t="shared" ref="D32" si="3">D33+D34</f>
        <v>50753</v>
      </c>
      <c r="E32" s="14">
        <f t="shared" ref="E32" si="4">E33+E34</f>
        <v>47734.17</v>
      </c>
      <c r="F32" s="30">
        <f t="shared" si="0"/>
        <v>1.0632425367404523</v>
      </c>
    </row>
    <row r="33" spans="1:6" ht="94.5">
      <c r="A33" s="39" t="s">
        <v>139</v>
      </c>
      <c r="B33" s="36" t="s">
        <v>58</v>
      </c>
      <c r="C33" s="16">
        <v>59900</v>
      </c>
      <c r="D33" s="16">
        <v>50753</v>
      </c>
      <c r="E33" s="16">
        <v>46334.17</v>
      </c>
      <c r="F33" s="31">
        <f t="shared" si="0"/>
        <v>1.0953687095290583</v>
      </c>
    </row>
    <row r="34" spans="1:6" ht="63">
      <c r="A34" s="39" t="s">
        <v>140</v>
      </c>
      <c r="B34" s="36" t="s">
        <v>59</v>
      </c>
      <c r="C34" s="16">
        <v>1100</v>
      </c>
      <c r="D34" s="16">
        <v>0</v>
      </c>
      <c r="E34" s="16">
        <v>1400</v>
      </c>
      <c r="F34" s="31">
        <f t="shared" si="0"/>
        <v>0</v>
      </c>
    </row>
    <row r="35" spans="1:6" ht="28.5">
      <c r="A35" s="38" t="s">
        <v>11</v>
      </c>
      <c r="B35" s="17" t="s">
        <v>60</v>
      </c>
      <c r="C35" s="14">
        <f>C36</f>
        <v>70000</v>
      </c>
      <c r="D35" s="14">
        <f t="shared" ref="D35:E35" si="5">D36</f>
        <v>45489.17</v>
      </c>
      <c r="E35" s="14">
        <f t="shared" si="5"/>
        <v>31958</v>
      </c>
      <c r="F35" s="30">
        <f t="shared" si="0"/>
        <v>1.423404781275424</v>
      </c>
    </row>
    <row r="36" spans="1:6" ht="15.75">
      <c r="A36" s="6" t="s">
        <v>61</v>
      </c>
      <c r="B36" s="17" t="s">
        <v>64</v>
      </c>
      <c r="C36" s="14">
        <f>C37+C38</f>
        <v>70000</v>
      </c>
      <c r="D36" s="14">
        <f t="shared" ref="D36" si="6">D37+D38</f>
        <v>45489.17</v>
      </c>
      <c r="E36" s="14">
        <f t="shared" ref="E36" si="7">E37+E38</f>
        <v>31958</v>
      </c>
      <c r="F36" s="30">
        <f t="shared" si="0"/>
        <v>1.423404781275424</v>
      </c>
    </row>
    <row r="37" spans="1:6" ht="47.25">
      <c r="A37" s="9" t="s">
        <v>62</v>
      </c>
      <c r="B37" s="15" t="s">
        <v>65</v>
      </c>
      <c r="C37" s="16">
        <v>30000</v>
      </c>
      <c r="D37" s="16">
        <v>25931.17</v>
      </c>
      <c r="E37" s="16">
        <v>14000</v>
      </c>
      <c r="F37" s="31">
        <f t="shared" si="0"/>
        <v>1.8522264285714285</v>
      </c>
    </row>
    <row r="38" spans="1:6" ht="63">
      <c r="A38" s="9" t="s">
        <v>63</v>
      </c>
      <c r="B38" s="15" t="s">
        <v>66</v>
      </c>
      <c r="C38" s="16">
        <v>40000</v>
      </c>
      <c r="D38" s="16">
        <v>19558</v>
      </c>
      <c r="E38" s="16">
        <v>17958</v>
      </c>
      <c r="F38" s="31">
        <f t="shared" si="0"/>
        <v>1.0890967813787726</v>
      </c>
    </row>
    <row r="39" spans="1:6">
      <c r="A39" s="3" t="s">
        <v>12</v>
      </c>
      <c r="B39" s="17" t="s">
        <v>68</v>
      </c>
      <c r="C39" s="14">
        <f>C40</f>
        <v>0</v>
      </c>
      <c r="D39" s="14">
        <f t="shared" ref="D39:E40" si="8">D40</f>
        <v>0</v>
      </c>
      <c r="E39" s="14">
        <f t="shared" si="8"/>
        <v>303750</v>
      </c>
      <c r="F39" s="30">
        <f t="shared" si="0"/>
        <v>0</v>
      </c>
    </row>
    <row r="40" spans="1:6">
      <c r="A40" s="4" t="s">
        <v>13</v>
      </c>
      <c r="B40" s="15" t="s">
        <v>69</v>
      </c>
      <c r="C40" s="16">
        <f>C41</f>
        <v>0</v>
      </c>
      <c r="D40" s="16">
        <f t="shared" si="8"/>
        <v>0</v>
      </c>
      <c r="E40" s="16">
        <f t="shared" si="8"/>
        <v>303750</v>
      </c>
      <c r="F40" s="31">
        <f t="shared" si="0"/>
        <v>0</v>
      </c>
    </row>
    <row r="41" spans="1:6" ht="47.25">
      <c r="A41" s="26" t="s">
        <v>67</v>
      </c>
      <c r="B41" s="15" t="s">
        <v>70</v>
      </c>
      <c r="C41" s="16">
        <v>0</v>
      </c>
      <c r="D41" s="16">
        <v>0</v>
      </c>
      <c r="E41" s="16">
        <v>303750</v>
      </c>
      <c r="F41" s="31">
        <f t="shared" si="0"/>
        <v>0</v>
      </c>
    </row>
    <row r="42" spans="1:6">
      <c r="A42" s="3" t="s">
        <v>14</v>
      </c>
      <c r="B42" s="17" t="s">
        <v>89</v>
      </c>
      <c r="C42" s="14">
        <f>C43+C45</f>
        <v>733420.4</v>
      </c>
      <c r="D42" s="14">
        <f t="shared" ref="D42" si="9">D43+D45</f>
        <v>860030.72</v>
      </c>
      <c r="E42" s="14">
        <f t="shared" ref="E42" si="10">E43+E45</f>
        <v>402836.25</v>
      </c>
      <c r="F42" s="30">
        <f t="shared" si="0"/>
        <v>2.1349387499263037</v>
      </c>
    </row>
    <row r="43" spans="1:6">
      <c r="A43" s="3" t="s">
        <v>15</v>
      </c>
      <c r="B43" s="17" t="s">
        <v>90</v>
      </c>
      <c r="C43" s="14">
        <f>C44</f>
        <v>0</v>
      </c>
      <c r="D43" s="14">
        <f t="shared" ref="D43:E43" si="11">D44</f>
        <v>111695.2</v>
      </c>
      <c r="E43" s="14">
        <f t="shared" si="11"/>
        <v>56500</v>
      </c>
      <c r="F43" s="30">
        <f t="shared" si="0"/>
        <v>1.9769061946902655</v>
      </c>
    </row>
    <row r="44" spans="1:6" ht="15.75">
      <c r="A44" s="27" t="s">
        <v>71</v>
      </c>
      <c r="B44" s="15" t="s">
        <v>91</v>
      </c>
      <c r="C44" s="18">
        <v>0</v>
      </c>
      <c r="D44" s="18">
        <v>111695.2</v>
      </c>
      <c r="E44" s="18">
        <v>56500</v>
      </c>
      <c r="F44" s="31">
        <f t="shared" si="0"/>
        <v>1.9769061946902655</v>
      </c>
    </row>
    <row r="45" spans="1:6">
      <c r="A45" s="3" t="s">
        <v>16</v>
      </c>
      <c r="B45" s="17" t="s">
        <v>92</v>
      </c>
      <c r="C45" s="19">
        <f>SUM(C46:C55)</f>
        <v>733420.4</v>
      </c>
      <c r="D45" s="19">
        <f>SUM(D46:D55)</f>
        <v>748335.52</v>
      </c>
      <c r="E45" s="19">
        <f t="shared" ref="E45" si="12">SUM(E46:E55)</f>
        <v>346336.25</v>
      </c>
      <c r="F45" s="30">
        <f t="shared" si="0"/>
        <v>2.1607195897050917</v>
      </c>
    </row>
    <row r="46" spans="1:6" ht="47.25">
      <c r="A46" s="9" t="s">
        <v>72</v>
      </c>
      <c r="B46" s="15" t="s">
        <v>93</v>
      </c>
      <c r="C46" s="16">
        <v>450000</v>
      </c>
      <c r="D46" s="16">
        <v>219562.07</v>
      </c>
      <c r="E46" s="16">
        <v>153262.96</v>
      </c>
      <c r="F46" s="31">
        <f t="shared" si="0"/>
        <v>1.4325840372651031</v>
      </c>
    </row>
    <row r="47" spans="1:6" ht="63">
      <c r="A47" s="9" t="s">
        <v>73</v>
      </c>
      <c r="B47" s="15" t="s">
        <v>94</v>
      </c>
      <c r="C47" s="16">
        <v>50000</v>
      </c>
      <c r="D47" s="12">
        <v>182629.65</v>
      </c>
      <c r="E47" s="12">
        <v>83862.47</v>
      </c>
      <c r="F47" s="31">
        <f t="shared" si="0"/>
        <v>2.1777280111115256</v>
      </c>
    </row>
    <row r="48" spans="1:6" ht="47.25" hidden="1">
      <c r="A48" s="9" t="s">
        <v>74</v>
      </c>
      <c r="B48" s="15" t="s">
        <v>97</v>
      </c>
      <c r="C48" s="16">
        <v>0</v>
      </c>
      <c r="D48" s="12">
        <v>0</v>
      </c>
      <c r="E48" s="12">
        <v>0</v>
      </c>
      <c r="F48" s="31"/>
    </row>
    <row r="49" spans="1:6" ht="47.25">
      <c r="A49" s="9" t="s">
        <v>75</v>
      </c>
      <c r="B49" s="15" t="s">
        <v>95</v>
      </c>
      <c r="C49" s="16">
        <v>10000</v>
      </c>
      <c r="D49" s="12">
        <v>6479</v>
      </c>
      <c r="E49" s="12">
        <v>11446</v>
      </c>
      <c r="F49" s="31">
        <f t="shared" si="0"/>
        <v>0.56604927485584489</v>
      </c>
    </row>
    <row r="50" spans="1:6" ht="126">
      <c r="A50" s="44" t="s">
        <v>143</v>
      </c>
      <c r="B50" s="15" t="s">
        <v>146</v>
      </c>
      <c r="C50" s="16"/>
      <c r="D50" s="12">
        <v>0</v>
      </c>
      <c r="E50" s="12">
        <v>0</v>
      </c>
      <c r="F50" s="31" t="s">
        <v>130</v>
      </c>
    </row>
    <row r="51" spans="1:6" ht="47.25">
      <c r="A51" s="9" t="s">
        <v>76</v>
      </c>
      <c r="B51" s="15" t="s">
        <v>96</v>
      </c>
      <c r="C51" s="16">
        <v>223420.4</v>
      </c>
      <c r="D51" s="13">
        <v>132664.79999999999</v>
      </c>
      <c r="E51" s="13">
        <v>84764.82</v>
      </c>
      <c r="F51" s="31">
        <f t="shared" si="0"/>
        <v>1.5650926882166443</v>
      </c>
    </row>
    <row r="52" spans="1:6" ht="47.25">
      <c r="A52" s="44" t="s">
        <v>144</v>
      </c>
      <c r="B52" s="15" t="s">
        <v>145</v>
      </c>
      <c r="C52" s="16"/>
      <c r="D52" s="13">
        <v>195000</v>
      </c>
      <c r="E52" s="13">
        <v>0</v>
      </c>
      <c r="F52" s="31" t="s">
        <v>130</v>
      </c>
    </row>
    <row r="53" spans="1:6" ht="31.5">
      <c r="A53" s="9" t="s">
        <v>77</v>
      </c>
      <c r="B53" s="15" t="s">
        <v>98</v>
      </c>
      <c r="C53" s="16">
        <v>0</v>
      </c>
      <c r="D53" s="13">
        <v>12000</v>
      </c>
      <c r="E53" s="13">
        <v>13000</v>
      </c>
      <c r="F53" s="31">
        <f t="shared" si="0"/>
        <v>0.92307692307692313</v>
      </c>
    </row>
    <row r="54" spans="1:6" ht="63" hidden="1">
      <c r="A54" s="9" t="s">
        <v>78</v>
      </c>
      <c r="B54" s="15" t="s">
        <v>99</v>
      </c>
      <c r="C54" s="16">
        <v>0</v>
      </c>
      <c r="D54" s="13">
        <v>0</v>
      </c>
      <c r="E54" s="13">
        <v>0</v>
      </c>
      <c r="F54" s="31"/>
    </row>
    <row r="55" spans="1:6" ht="63" hidden="1">
      <c r="A55" s="9" t="s">
        <v>79</v>
      </c>
      <c r="B55" s="15" t="s">
        <v>100</v>
      </c>
      <c r="C55" s="16">
        <v>0</v>
      </c>
      <c r="D55" s="16">
        <v>0</v>
      </c>
      <c r="E55" s="16">
        <v>0</v>
      </c>
      <c r="F55" s="31"/>
    </row>
    <row r="56" spans="1:6">
      <c r="A56" s="3" t="s">
        <v>17</v>
      </c>
      <c r="B56" s="17" t="s">
        <v>101</v>
      </c>
      <c r="C56" s="14">
        <f t="shared" ref="C56:E57" si="13">C57</f>
        <v>10000</v>
      </c>
      <c r="D56" s="14">
        <f t="shared" si="13"/>
        <v>0</v>
      </c>
      <c r="E56" s="14">
        <f t="shared" si="13"/>
        <v>0</v>
      </c>
      <c r="F56" s="30" t="s">
        <v>130</v>
      </c>
    </row>
    <row r="57" spans="1:6" ht="31.5">
      <c r="A57" s="9" t="s">
        <v>18</v>
      </c>
      <c r="B57" s="15" t="s">
        <v>102</v>
      </c>
      <c r="C57" s="16">
        <f t="shared" si="13"/>
        <v>10000</v>
      </c>
      <c r="D57" s="16">
        <f t="shared" si="13"/>
        <v>0</v>
      </c>
      <c r="E57" s="16">
        <f t="shared" si="13"/>
        <v>0</v>
      </c>
      <c r="F57" s="31" t="s">
        <v>130</v>
      </c>
    </row>
    <row r="58" spans="1:6" ht="47.25">
      <c r="A58" s="9" t="s">
        <v>80</v>
      </c>
      <c r="B58" s="15" t="s">
        <v>103</v>
      </c>
      <c r="C58" s="16">
        <v>10000</v>
      </c>
      <c r="D58" s="16">
        <v>0</v>
      </c>
      <c r="E58" s="16">
        <v>0</v>
      </c>
      <c r="F58" s="31" t="s">
        <v>130</v>
      </c>
    </row>
    <row r="59" spans="1:6">
      <c r="A59" s="3" t="s">
        <v>21</v>
      </c>
      <c r="B59" s="17" t="s">
        <v>104</v>
      </c>
      <c r="C59" s="14">
        <f>C60</f>
        <v>267000</v>
      </c>
      <c r="D59" s="14">
        <f t="shared" ref="D59:E60" si="14">D60</f>
        <v>231091.8</v>
      </c>
      <c r="E59" s="14">
        <f t="shared" si="14"/>
        <v>306609.69</v>
      </c>
      <c r="F59" s="30">
        <f t="shared" si="0"/>
        <v>0.75370024998231455</v>
      </c>
    </row>
    <row r="60" spans="1:6">
      <c r="A60" s="3" t="s">
        <v>22</v>
      </c>
      <c r="B60" s="17" t="s">
        <v>105</v>
      </c>
      <c r="C60" s="14">
        <f>C61</f>
        <v>267000</v>
      </c>
      <c r="D60" s="14">
        <f t="shared" si="14"/>
        <v>231091.8</v>
      </c>
      <c r="E60" s="14">
        <f t="shared" si="14"/>
        <v>306609.69</v>
      </c>
      <c r="F60" s="30">
        <f t="shared" si="0"/>
        <v>0.75370024998231455</v>
      </c>
    </row>
    <row r="61" spans="1:6" ht="63">
      <c r="A61" s="26" t="s">
        <v>81</v>
      </c>
      <c r="B61" s="15" t="s">
        <v>106</v>
      </c>
      <c r="C61" s="16">
        <v>267000</v>
      </c>
      <c r="D61" s="16">
        <v>231091.8</v>
      </c>
      <c r="E61" s="16">
        <v>306609.69</v>
      </c>
      <c r="F61" s="31">
        <f t="shared" si="0"/>
        <v>0.75370024998231455</v>
      </c>
    </row>
    <row r="62" spans="1:6">
      <c r="A62" s="3" t="s">
        <v>23</v>
      </c>
      <c r="B62" s="17" t="s">
        <v>108</v>
      </c>
      <c r="C62" s="14">
        <f>C63</f>
        <v>20000</v>
      </c>
      <c r="D62" s="14">
        <f t="shared" ref="D62:E63" si="15">D63</f>
        <v>0</v>
      </c>
      <c r="E62" s="14">
        <f t="shared" si="15"/>
        <v>0</v>
      </c>
      <c r="F62" s="30" t="s">
        <v>130</v>
      </c>
    </row>
    <row r="63" spans="1:6" ht="15" customHeight="1">
      <c r="A63" s="6" t="s">
        <v>82</v>
      </c>
      <c r="B63" s="17" t="s">
        <v>109</v>
      </c>
      <c r="C63" s="14">
        <f>C64</f>
        <v>20000</v>
      </c>
      <c r="D63" s="14">
        <f t="shared" si="15"/>
        <v>0</v>
      </c>
      <c r="E63" s="14">
        <f t="shared" si="15"/>
        <v>0</v>
      </c>
      <c r="F63" s="30" t="s">
        <v>130</v>
      </c>
    </row>
    <row r="64" spans="1:6" ht="51.75" customHeight="1">
      <c r="A64" s="10" t="s">
        <v>83</v>
      </c>
      <c r="B64" s="15" t="s">
        <v>110</v>
      </c>
      <c r="C64" s="16">
        <v>20000</v>
      </c>
      <c r="D64" s="16">
        <v>0</v>
      </c>
      <c r="E64" s="16">
        <v>0</v>
      </c>
      <c r="F64" s="31" t="s">
        <v>130</v>
      </c>
    </row>
    <row r="65" spans="1:6">
      <c r="A65" s="3" t="s">
        <v>19</v>
      </c>
      <c r="B65" s="17" t="s">
        <v>107</v>
      </c>
      <c r="C65" s="14">
        <f>C66</f>
        <v>1284000</v>
      </c>
      <c r="D65" s="14">
        <f t="shared" ref="D65:E65" si="16">D66</f>
        <v>930476.45</v>
      </c>
      <c r="E65" s="14">
        <f t="shared" si="16"/>
        <v>890101.55999999994</v>
      </c>
      <c r="F65" s="30">
        <f t="shared" si="0"/>
        <v>1.0453598688221601</v>
      </c>
    </row>
    <row r="66" spans="1:6">
      <c r="A66" s="3" t="s">
        <v>20</v>
      </c>
      <c r="B66" s="17" t="s">
        <v>111</v>
      </c>
      <c r="C66" s="14">
        <f>SUM(C67:C71)</f>
        <v>1284000</v>
      </c>
      <c r="D66" s="14">
        <f t="shared" ref="D66" si="17">SUM(D67:D71)</f>
        <v>930476.45</v>
      </c>
      <c r="E66" s="14">
        <f t="shared" ref="E66" si="18">SUM(E67:E71)</f>
        <v>890101.55999999994</v>
      </c>
      <c r="F66" s="30">
        <f t="shared" si="0"/>
        <v>1.0453598688221601</v>
      </c>
    </row>
    <row r="67" spans="1:6" ht="94.5">
      <c r="A67" s="9" t="s">
        <v>84</v>
      </c>
      <c r="B67" s="15" t="s">
        <v>112</v>
      </c>
      <c r="C67" s="16">
        <v>853900</v>
      </c>
      <c r="D67" s="20">
        <v>495794.99</v>
      </c>
      <c r="E67" s="20">
        <v>480632.41</v>
      </c>
      <c r="F67" s="31">
        <f t="shared" si="0"/>
        <v>1.0315471443134683</v>
      </c>
    </row>
    <row r="68" spans="1:6" ht="46.5">
      <c r="A68" s="9" t="s">
        <v>85</v>
      </c>
      <c r="B68" s="15" t="s">
        <v>113</v>
      </c>
      <c r="C68" s="21">
        <v>430000</v>
      </c>
      <c r="D68" s="22">
        <v>233074.46</v>
      </c>
      <c r="E68" s="22">
        <v>215766.15</v>
      </c>
      <c r="F68" s="31">
        <f t="shared" si="0"/>
        <v>1.0802179118457644</v>
      </c>
    </row>
    <row r="69" spans="1:6" ht="31.5">
      <c r="A69" s="9" t="s">
        <v>86</v>
      </c>
      <c r="B69" s="15" t="s">
        <v>114</v>
      </c>
      <c r="C69" s="21">
        <v>100</v>
      </c>
      <c r="D69" s="22">
        <v>0</v>
      </c>
      <c r="E69" s="22">
        <v>0</v>
      </c>
      <c r="F69" s="31" t="s">
        <v>130</v>
      </c>
    </row>
    <row r="70" spans="1:6" ht="141.75">
      <c r="A70" s="9" t="s">
        <v>87</v>
      </c>
      <c r="B70" s="15" t="s">
        <v>129</v>
      </c>
      <c r="C70" s="21">
        <v>0</v>
      </c>
      <c r="D70" s="22">
        <v>0</v>
      </c>
      <c r="E70" s="22">
        <v>0</v>
      </c>
      <c r="F70" s="31" t="s">
        <v>130</v>
      </c>
    </row>
    <row r="71" spans="1:6" ht="157.5">
      <c r="A71" s="9" t="s">
        <v>88</v>
      </c>
      <c r="B71" s="15" t="s">
        <v>116</v>
      </c>
      <c r="C71" s="21">
        <v>0</v>
      </c>
      <c r="D71" s="22">
        <v>201607</v>
      </c>
      <c r="E71" s="22">
        <v>193703</v>
      </c>
      <c r="F71" s="31">
        <f t="shared" si="0"/>
        <v>1.0408047371491407</v>
      </c>
    </row>
    <row r="72" spans="1:6">
      <c r="A72" s="11" t="s">
        <v>117</v>
      </c>
      <c r="B72" s="23"/>
      <c r="C72" s="19">
        <f>C65+C7</f>
        <v>5735200</v>
      </c>
      <c r="D72" s="19">
        <f>D65+D7</f>
        <v>4257474.71</v>
      </c>
      <c r="E72" s="19">
        <f>E65+E7</f>
        <v>3910154.11</v>
      </c>
      <c r="F72" s="30">
        <f t="shared" si="0"/>
        <v>1.0888252969650856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1-е полуг.22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2023-10-12T10:45:13Z</dcterms:modified>
</cp:coreProperties>
</file>