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1-й кварт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F15" i="4"/>
  <c r="F21"/>
  <c r="F22"/>
  <c r="F35"/>
  <c r="E65"/>
  <c r="E64" s="1"/>
  <c r="E62"/>
  <c r="E61" s="1"/>
  <c r="E59"/>
  <c r="E58" s="1"/>
  <c r="E56"/>
  <c r="E55" s="1"/>
  <c r="E46"/>
  <c r="E44"/>
  <c r="E43"/>
  <c r="E41"/>
  <c r="E40"/>
  <c r="E37"/>
  <c r="E36"/>
  <c r="E33"/>
  <c r="E32"/>
  <c r="E25"/>
  <c r="E23"/>
  <c r="E21"/>
  <c r="E19"/>
  <c r="E17"/>
  <c r="E11"/>
  <c r="E8" s="1"/>
  <c r="E9"/>
  <c r="D21"/>
  <c r="D56"/>
  <c r="D55" s="1"/>
  <c r="F39"/>
  <c r="D19"/>
  <c r="C19"/>
  <c r="D41"/>
  <c r="E7" l="1"/>
  <c r="E71"/>
  <c r="F60"/>
  <c r="F70"/>
  <c r="F67"/>
  <c r="F66"/>
  <c r="F48"/>
  <c r="F47"/>
  <c r="F42"/>
  <c r="F34"/>
  <c r="F30"/>
  <c r="F29"/>
  <c r="F26"/>
  <c r="F16"/>
  <c r="F14"/>
  <c r="F13"/>
  <c r="F12"/>
  <c r="F10"/>
  <c r="D17"/>
  <c r="D65" l="1"/>
  <c r="D64" s="1"/>
  <c r="C65"/>
  <c r="C64" s="1"/>
  <c r="D62"/>
  <c r="C62"/>
  <c r="D61"/>
  <c r="C61"/>
  <c r="D59"/>
  <c r="D58" s="1"/>
  <c r="C59"/>
  <c r="C58" s="1"/>
  <c r="C56"/>
  <c r="C55" s="1"/>
  <c r="D46"/>
  <c r="F46" s="1"/>
  <c r="C46"/>
  <c r="D44"/>
  <c r="C44"/>
  <c r="F41"/>
  <c r="C41"/>
  <c r="C40" s="1"/>
  <c r="D40"/>
  <c r="F40" s="1"/>
  <c r="D37"/>
  <c r="F37" s="1"/>
  <c r="C37"/>
  <c r="C36"/>
  <c r="D33"/>
  <c r="D32" s="1"/>
  <c r="C33"/>
  <c r="C32" s="1"/>
  <c r="D25"/>
  <c r="F25" s="1"/>
  <c r="C25"/>
  <c r="D23"/>
  <c r="C23"/>
  <c r="D11"/>
  <c r="F11" s="1"/>
  <c r="C11"/>
  <c r="D9"/>
  <c r="C9"/>
  <c r="D36" l="1"/>
  <c r="F36" s="1"/>
  <c r="D8"/>
  <c r="F65"/>
  <c r="F58"/>
  <c r="F59"/>
  <c r="D43"/>
  <c r="F33"/>
  <c r="F9"/>
  <c r="F64"/>
  <c r="F32"/>
  <c r="C43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F8" i="4" l="1"/>
  <c r="D7"/>
  <c r="C7"/>
  <c r="C71" s="1"/>
  <c r="D71"/>
  <c r="F43"/>
  <c r="C8" i="1"/>
  <c r="F8" s="1"/>
  <c r="C7"/>
  <c r="F71" i="4" l="1"/>
  <c r="F7"/>
  <c r="C63" i="1"/>
</calcChain>
</file>

<file path=xl/sharedStrings.xml><?xml version="1.0" encoding="utf-8"?>
<sst xmlns="http://schemas.openxmlformats.org/spreadsheetml/2006/main" count="281" uniqueCount="145">
  <si>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</si>
  <si>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</si>
  <si>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</si>
  <si>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</si>
  <si>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</si>
  <si>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</si>
  <si>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</si>
  <si>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</si>
  <si>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</si>
  <si>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</si>
  <si>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</si>
  <si>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</si>
  <si>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</si>
  <si>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</si>
  <si>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</si>
  <si>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</si>
  <si>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</si>
  <si>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</si>
  <si>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</si>
  <si>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</si>
  <si>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</si>
  <si>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</si>
  <si>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</si>
  <si>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</si>
  <si>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</si>
  <si>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</si>
  <si>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</si>
  <si>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</si>
  <si>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</si>
  <si>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</si>
  <si>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</si>
  <si>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</si>
  <si>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</si>
  <si>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</si>
  <si>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</si>
  <si>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</si>
  <si>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</si>
  <si>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</si>
  <si>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</si>
  <si>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</si>
  <si>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</si>
  <si>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</si>
  <si>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</si>
  <si>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</si>
  <si>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</si>
  <si>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</si>
  <si>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</si>
  <si>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</si>
  <si>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</si>
  <si>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</si>
  <si>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</si>
  <si>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</si>
  <si>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</si>
  <si>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</si>
  <si>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</si>
  <si>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</si>
  <si>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</si>
  <si>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</si>
  <si>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</si>
  <si>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</si>
  <si>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</si>
  <si>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</si>
  <si>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</si>
  <si>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</si>
  <si>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</si>
  <si>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</si>
  <si>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</si>
  <si>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</si>
  <si>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</si>
  <si>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</si>
  <si>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</si>
  <si>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</si>
  <si>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</si>
  <si>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</si>
  <si>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</si>
  <si>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</si>
  <si>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</si>
  <si>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</si>
  <si>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</si>
  <si>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</si>
  <si>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</si>
  <si>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</si>
  <si>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</si>
  <si>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</si>
  <si>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</si>
  <si>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</si>
  <si>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</si>
  <si>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</si>
  <si>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</si>
  <si>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</si>
  <si>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</si>
  <si>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</si>
  <si>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</si>
  <si>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</si>
  <si>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</si>
  <si>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</si>
  <si>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</si>
  <si>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</si>
  <si>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</si>
  <si>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</si>
  <si>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</si>
  <si>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</si>
  <si>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</si>
  <si>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</si>
  <si>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</si>
  <si>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</si>
  <si>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</si>
  <si>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</si>
  <si>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</si>
  <si>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</si>
  <si>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</si>
  <si>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</si>
  <si>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</si>
  <si>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</si>
  <si>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</si>
  <si>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</si>
  <si>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</si>
  <si>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</si>
  <si>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</si>
  <si>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</si>
  <si>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</si>
  <si>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</si>
  <si>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</si>
  <si>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</si>
  <si>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</si>
  <si>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</si>
  <si>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</si>
  <si>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</si>
  <si>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</si>
  <si>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</si>
  <si>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</si>
  <si>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>Исполнено за 1-й квартал 2022 года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</si>
  <si>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</si>
  <si>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92101043190020360 500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</si>
  <si>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</si>
  <si>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</si>
  <si>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9210106</t>
  </si>
  <si>
    <t>92101063190020370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</si>
  <si>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</si>
  <si>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Организация закупок товаров, работ, услуг для обеспечения муниципальных нужд Введенского сельского поселения в соответствии с требованиями 44-ФЗ (Прочая закупка товаров, работ и услуг для обеспечения государственных (муниципальных) нужд)</t>
  </si>
  <si>
    <t>92101130260100420 200</t>
  </si>
  <si>
    <t>Осуществление первичного воинского учета на территориях, где отсутствуют военные комиссариаты (Прочая 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</si>
  <si>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</si>
  <si>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Аналитические данные по расходам бюджета Введенского сельского поселения за 1-й квартал 2023 года по разделам и подразделам классификации расходов бюджетов  в сравнении с соответствующим периодом прошлого года </t>
  </si>
  <si>
    <t>Исполнено за 1-й квартал 2023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</si>
</sst>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6" t="s">
        <v>118</v>
      </c>
      <c r="B1" s="36"/>
      <c r="C1" s="36"/>
      <c r="D1" s="36"/>
      <c r="E1" s="36"/>
      <c r="F1" s="36"/>
    </row>
    <row r="2" spans="1:6" ht="14.25" customHeight="1">
      <c r="A2" s="36"/>
      <c r="B2" s="36"/>
      <c r="C2" s="36"/>
      <c r="D2" s="36"/>
      <c r="E2" s="36"/>
      <c r="F2" s="36"/>
    </row>
    <row r="3" spans="1:6" ht="23.25" customHeight="1">
      <c r="A3" s="36"/>
      <c r="B3" s="36"/>
      <c r="C3" s="36"/>
      <c r="D3" s="36"/>
      <c r="E3" s="36"/>
      <c r="F3" s="36"/>
    </row>
    <row r="4" spans="1:6" ht="23.25" customHeight="1">
      <c r="A4" s="28"/>
      <c r="B4" s="28"/>
      <c r="C4" s="28"/>
      <c r="D4" s="28"/>
      <c r="E4" s="38" t="s">
        <v>119</v>
      </c>
      <c r="F4" s="38"/>
    </row>
    <row r="5" spans="1:6">
      <c r="A5" s="37" t="s">
        <v>24</v>
      </c>
      <c r="B5" s="37"/>
      <c r="C5" s="37"/>
      <c r="D5" s="37"/>
      <c r="E5" s="37"/>
      <c r="F5" s="37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67" workbookViewId="0">
      <selection activeCell="D9" sqref="D9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8.42578125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6" t="s">
        <v>143</v>
      </c>
      <c r="B1" s="36"/>
      <c r="C1" s="36"/>
      <c r="D1" s="36"/>
      <c r="E1" s="36"/>
      <c r="F1" s="36"/>
    </row>
    <row r="2" spans="1:6" ht="14.25" customHeight="1">
      <c r="A2" s="36"/>
      <c r="B2" s="36"/>
      <c r="C2" s="36"/>
      <c r="D2" s="36"/>
      <c r="E2" s="36"/>
      <c r="F2" s="36"/>
    </row>
    <row r="3" spans="1:6" ht="23.25" customHeight="1">
      <c r="A3" s="36"/>
      <c r="B3" s="36"/>
      <c r="C3" s="36"/>
      <c r="D3" s="36"/>
      <c r="E3" s="36"/>
      <c r="F3" s="36"/>
    </row>
    <row r="4" spans="1:6" ht="18" customHeight="1">
      <c r="A4" s="29"/>
      <c r="B4" s="29"/>
      <c r="C4" s="29"/>
      <c r="D4" s="29"/>
      <c r="E4" s="38" t="s">
        <v>119</v>
      </c>
      <c r="F4" s="38"/>
    </row>
    <row r="5" spans="1:6">
      <c r="A5" s="39" t="s">
        <v>24</v>
      </c>
      <c r="B5" s="39"/>
      <c r="C5" s="39"/>
      <c r="D5" s="39"/>
      <c r="E5" s="39"/>
      <c r="F5" s="39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144</v>
      </c>
      <c r="E6" s="32" t="s">
        <v>131</v>
      </c>
      <c r="F6" s="33" t="s">
        <v>120</v>
      </c>
    </row>
    <row r="7" spans="1:6" ht="15.75">
      <c r="A7" s="6" t="s">
        <v>25</v>
      </c>
      <c r="B7" s="17"/>
      <c r="C7" s="14">
        <f>C8+C32+C36+C40+C43+C55+C58+C61</f>
        <v>4451200</v>
      </c>
      <c r="D7" s="14">
        <f>D8+D32+D36+D40+D43+D55+D58+D61+D17+D21</f>
        <v>1461453.39</v>
      </c>
      <c r="E7" s="14">
        <f>E8+E32+E36+E40+E43+E55+E58+E61+E17+E21</f>
        <v>1355488.49</v>
      </c>
      <c r="F7" s="30">
        <f>D7/E7</f>
        <v>1.078174695529875</v>
      </c>
    </row>
    <row r="8" spans="1:6" ht="19.5" customHeight="1">
      <c r="A8" s="7" t="s">
        <v>26</v>
      </c>
      <c r="B8" s="17" t="s">
        <v>29</v>
      </c>
      <c r="C8" s="14">
        <f>C9+C11+C23+C25</f>
        <v>3289779.6</v>
      </c>
      <c r="D8" s="14">
        <f>D9+D11+D23+D25+D19</f>
        <v>1012274.74</v>
      </c>
      <c r="E8" s="14">
        <f>E9+E11+E23+E25+E19</f>
        <v>706095.10000000009</v>
      </c>
      <c r="F8" s="30">
        <f t="shared" ref="F8:F71" si="0">D8/E8</f>
        <v>1.4336237994003922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285089.93</v>
      </c>
      <c r="E9" s="14">
        <f>E10</f>
        <v>180563.14</v>
      </c>
      <c r="F9" s="30">
        <f t="shared" si="0"/>
        <v>1.5788932890732847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285089.93</v>
      </c>
      <c r="E10" s="16">
        <v>180563.14</v>
      </c>
      <c r="F10" s="31">
        <f t="shared" si="0"/>
        <v>1.5788932890732847</v>
      </c>
    </row>
    <row r="11" spans="1:6" ht="52.5" customHeight="1">
      <c r="A11" s="6" t="s">
        <v>6</v>
      </c>
      <c r="B11" s="17" t="s">
        <v>32</v>
      </c>
      <c r="C11" s="14">
        <f>SUM(C12:C16)</f>
        <v>2377779.6</v>
      </c>
      <c r="D11" s="14">
        <f>SUM(D12:D16)</f>
        <v>644842.58000000007</v>
      </c>
      <c r="E11" s="14">
        <f>SUM(E12:E16)</f>
        <v>442411.14999999997</v>
      </c>
      <c r="F11" s="30">
        <f t="shared" si="0"/>
        <v>1.4575640329137276</v>
      </c>
    </row>
    <row r="12" spans="1:6" ht="96" customHeight="1">
      <c r="A12" s="8" t="s">
        <v>33</v>
      </c>
      <c r="B12" s="15" t="s">
        <v>37</v>
      </c>
      <c r="C12" s="16">
        <v>1796600</v>
      </c>
      <c r="D12" s="16">
        <v>566373.68000000005</v>
      </c>
      <c r="E12" s="16">
        <v>347748.16</v>
      </c>
      <c r="F12" s="31">
        <f t="shared" si="0"/>
        <v>1.6286892215331925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41694.550000000003</v>
      </c>
      <c r="E13" s="16">
        <v>80988.639999999999</v>
      </c>
      <c r="F13" s="31">
        <f t="shared" si="0"/>
        <v>0.51481973274276494</v>
      </c>
    </row>
    <row r="14" spans="1:6" ht="31.5">
      <c r="A14" s="8" t="s">
        <v>35</v>
      </c>
      <c r="B14" s="15" t="s">
        <v>39</v>
      </c>
      <c r="C14" s="16">
        <v>2600</v>
      </c>
      <c r="D14" s="16">
        <v>205</v>
      </c>
      <c r="E14" s="16">
        <v>205</v>
      </c>
      <c r="F14" s="31">
        <f t="shared" si="0"/>
        <v>1</v>
      </c>
    </row>
    <row r="15" spans="1:6" ht="94.5">
      <c r="A15" s="8" t="s">
        <v>132</v>
      </c>
      <c r="B15" s="15" t="s">
        <v>133</v>
      </c>
      <c r="C15" s="16"/>
      <c r="D15" s="16">
        <v>469.35</v>
      </c>
      <c r="E15" s="16">
        <v>469.35</v>
      </c>
      <c r="F15" s="31">
        <f t="shared" si="0"/>
        <v>1</v>
      </c>
    </row>
    <row r="16" spans="1:6" ht="46.5">
      <c r="A16" s="9" t="s">
        <v>36</v>
      </c>
      <c r="B16" s="15" t="s">
        <v>40</v>
      </c>
      <c r="C16" s="16">
        <v>13000</v>
      </c>
      <c r="D16" s="16">
        <v>36100</v>
      </c>
      <c r="E16" s="16">
        <v>13000</v>
      </c>
      <c r="F16" s="31">
        <f t="shared" si="0"/>
        <v>2.7769230769230768</v>
      </c>
    </row>
    <row r="17" spans="1:6" ht="15.75" hidden="1">
      <c r="A17" s="6" t="s">
        <v>121</v>
      </c>
      <c r="B17" s="17" t="s">
        <v>122</v>
      </c>
      <c r="C17" s="14"/>
      <c r="D17" s="14">
        <f>D18</f>
        <v>0</v>
      </c>
      <c r="E17" s="14">
        <f>E18</f>
        <v>0</v>
      </c>
      <c r="F17" s="30" t="s">
        <v>130</v>
      </c>
    </row>
    <row r="18" spans="1:6" ht="68.25" hidden="1" customHeight="1">
      <c r="A18" s="9" t="s">
        <v>123</v>
      </c>
      <c r="B18" s="15" t="s">
        <v>124</v>
      </c>
      <c r="C18" s="16"/>
      <c r="D18" s="16">
        <v>0</v>
      </c>
      <c r="E18" s="16">
        <v>0</v>
      </c>
      <c r="F18" s="31" t="s">
        <v>130</v>
      </c>
    </row>
    <row r="19" spans="1:6" ht="22.5" hidden="1" customHeight="1">
      <c r="A19" s="6" t="s">
        <v>125</v>
      </c>
      <c r="B19" s="17" t="s">
        <v>126</v>
      </c>
      <c r="C19" s="14">
        <f t="shared" ref="C19:C23" si="1">C20</f>
        <v>10000</v>
      </c>
      <c r="D19" s="14">
        <f>D20</f>
        <v>0</v>
      </c>
      <c r="E19" s="14">
        <f>E20</f>
        <v>0</v>
      </c>
      <c r="F19" s="30" t="s">
        <v>130</v>
      </c>
    </row>
    <row r="20" spans="1:6" ht="51" hidden="1" customHeight="1">
      <c r="A20" s="34" t="s">
        <v>128</v>
      </c>
      <c r="B20" s="15" t="s">
        <v>127</v>
      </c>
      <c r="C20" s="16">
        <v>10000</v>
      </c>
      <c r="D20" s="16">
        <v>0</v>
      </c>
      <c r="E20" s="16">
        <v>0</v>
      </c>
      <c r="F20" s="31" t="s">
        <v>130</v>
      </c>
    </row>
    <row r="21" spans="1:6" ht="51" customHeight="1">
      <c r="A21" s="6" t="s">
        <v>134</v>
      </c>
      <c r="B21" s="17" t="s">
        <v>136</v>
      </c>
      <c r="C21" s="16"/>
      <c r="D21" s="14">
        <f>D22</f>
        <v>16515</v>
      </c>
      <c r="E21" s="14">
        <f>E22</f>
        <v>16515</v>
      </c>
      <c r="F21" s="30">
        <f t="shared" si="0"/>
        <v>1</v>
      </c>
    </row>
    <row r="22" spans="1:6" ht="99.75" customHeight="1">
      <c r="A22" s="8" t="s">
        <v>135</v>
      </c>
      <c r="B22" s="15" t="s">
        <v>137</v>
      </c>
      <c r="C22" s="16"/>
      <c r="D22" s="16">
        <v>16515</v>
      </c>
      <c r="E22" s="16">
        <v>16515</v>
      </c>
      <c r="F22" s="31">
        <f t="shared" si="0"/>
        <v>1</v>
      </c>
    </row>
    <row r="23" spans="1:6" ht="15.75">
      <c r="A23" s="35" t="s">
        <v>7</v>
      </c>
      <c r="B23" s="17" t="s">
        <v>42</v>
      </c>
      <c r="C23" s="14">
        <f t="shared" si="1"/>
        <v>10000</v>
      </c>
      <c r="D23" s="14">
        <f>D24</f>
        <v>0</v>
      </c>
      <c r="E23" s="14">
        <f>E24</f>
        <v>0</v>
      </c>
      <c r="F23" s="30" t="s">
        <v>130</v>
      </c>
    </row>
    <row r="24" spans="1:6" ht="31.5">
      <c r="A24" s="8" t="s">
        <v>41</v>
      </c>
      <c r="B24" s="15" t="s">
        <v>43</v>
      </c>
      <c r="C24" s="16">
        <v>10000</v>
      </c>
      <c r="D24" s="16">
        <v>0</v>
      </c>
      <c r="E24" s="16">
        <v>0</v>
      </c>
      <c r="F24" s="31" t="s">
        <v>130</v>
      </c>
    </row>
    <row r="25" spans="1:6" ht="15.75">
      <c r="A25" s="6" t="s">
        <v>8</v>
      </c>
      <c r="B25" s="17" t="s">
        <v>49</v>
      </c>
      <c r="C25" s="14">
        <f>SUM(C26:C31)</f>
        <v>224000</v>
      </c>
      <c r="D25" s="14">
        <f t="shared" ref="D25" si="2">SUM(D26:D31)</f>
        <v>82342.23</v>
      </c>
      <c r="E25" s="14">
        <f t="shared" ref="E25" si="3">SUM(E26:E31)</f>
        <v>83120.81</v>
      </c>
      <c r="F25" s="30">
        <f t="shared" si="0"/>
        <v>0.99063315191466494</v>
      </c>
    </row>
    <row r="26" spans="1:6" ht="47.25">
      <c r="A26" s="9" t="s">
        <v>44</v>
      </c>
      <c r="B26" s="15" t="s">
        <v>50</v>
      </c>
      <c r="C26" s="16">
        <v>4000</v>
      </c>
      <c r="D26" s="16">
        <v>5118</v>
      </c>
      <c r="E26" s="16">
        <v>5388</v>
      </c>
      <c r="F26" s="31">
        <f t="shared" si="0"/>
        <v>0.94988864142538976</v>
      </c>
    </row>
    <row r="27" spans="1:6" ht="78.75">
      <c r="A27" s="9" t="s">
        <v>139</v>
      </c>
      <c r="B27" s="15" t="s">
        <v>140</v>
      </c>
      <c r="C27" s="16"/>
      <c r="D27" s="16">
        <v>0</v>
      </c>
      <c r="E27" s="16">
        <v>24000</v>
      </c>
      <c r="F27" s="31" t="s">
        <v>130</v>
      </c>
    </row>
    <row r="28" spans="1:6" ht="56.25" customHeight="1">
      <c r="A28" s="9" t="s">
        <v>138</v>
      </c>
      <c r="B28" s="15" t="s">
        <v>51</v>
      </c>
      <c r="C28" s="16">
        <v>80000</v>
      </c>
      <c r="D28" s="16">
        <v>0</v>
      </c>
      <c r="E28" s="16">
        <v>0</v>
      </c>
      <c r="F28" s="31" t="s">
        <v>130</v>
      </c>
    </row>
    <row r="29" spans="1:6" ht="46.5">
      <c r="A29" s="9" t="s">
        <v>46</v>
      </c>
      <c r="B29" s="15" t="s">
        <v>52</v>
      </c>
      <c r="C29" s="16">
        <v>122960</v>
      </c>
      <c r="D29" s="16">
        <v>69704.19</v>
      </c>
      <c r="E29" s="16">
        <v>47255.33</v>
      </c>
      <c r="F29" s="31">
        <f t="shared" si="0"/>
        <v>1.4750545599829692</v>
      </c>
    </row>
    <row r="30" spans="1:6" ht="108.75">
      <c r="A30" s="9" t="s">
        <v>47</v>
      </c>
      <c r="B30" s="15" t="s">
        <v>53</v>
      </c>
      <c r="C30" s="16">
        <v>17040</v>
      </c>
      <c r="D30" s="16">
        <v>7520.04</v>
      </c>
      <c r="E30" s="16">
        <v>6477.48</v>
      </c>
      <c r="F30" s="31">
        <f t="shared" si="0"/>
        <v>1.1609514811315513</v>
      </c>
    </row>
    <row r="31" spans="1:6" ht="47.25">
      <c r="A31" s="9" t="s">
        <v>48</v>
      </c>
      <c r="B31" s="15" t="s">
        <v>54</v>
      </c>
      <c r="C31" s="16">
        <v>0</v>
      </c>
      <c r="D31" s="16">
        <v>0</v>
      </c>
      <c r="E31" s="16">
        <v>0</v>
      </c>
      <c r="F31" s="31" t="s">
        <v>130</v>
      </c>
    </row>
    <row r="32" spans="1:6">
      <c r="A32" s="3" t="s">
        <v>9</v>
      </c>
      <c r="B32" s="17" t="s">
        <v>55</v>
      </c>
      <c r="C32" s="14">
        <f>C33</f>
        <v>61000</v>
      </c>
      <c r="D32" s="14">
        <f t="shared" ref="D32:E32" si="4">D33</f>
        <v>25376.49</v>
      </c>
      <c r="E32" s="14">
        <f t="shared" si="4"/>
        <v>21457.68</v>
      </c>
      <c r="F32" s="30">
        <f t="shared" si="0"/>
        <v>1.1826297157940655</v>
      </c>
    </row>
    <row r="33" spans="1:6">
      <c r="A33" s="3" t="s">
        <v>10</v>
      </c>
      <c r="B33" s="17" t="s">
        <v>55</v>
      </c>
      <c r="C33" s="14">
        <f>C34+C35</f>
        <v>61000</v>
      </c>
      <c r="D33" s="14">
        <f t="shared" ref="D33" si="5">D34+D35</f>
        <v>25376.49</v>
      </c>
      <c r="E33" s="14">
        <f t="shared" ref="E33" si="6">E34+E35</f>
        <v>21457.68</v>
      </c>
      <c r="F33" s="30">
        <f t="shared" si="0"/>
        <v>1.1826297157940655</v>
      </c>
    </row>
    <row r="34" spans="1:6" ht="94.5">
      <c r="A34" s="8" t="s">
        <v>142</v>
      </c>
      <c r="B34" s="15" t="s">
        <v>58</v>
      </c>
      <c r="C34" s="16">
        <v>59900</v>
      </c>
      <c r="D34" s="16">
        <v>25376.49</v>
      </c>
      <c r="E34" s="16">
        <v>20057.68</v>
      </c>
      <c r="F34" s="31">
        <f t="shared" si="0"/>
        <v>1.2651757331854931</v>
      </c>
    </row>
    <row r="35" spans="1:6" ht="63">
      <c r="A35" s="8" t="s">
        <v>141</v>
      </c>
      <c r="B35" s="15" t="s">
        <v>59</v>
      </c>
      <c r="C35" s="16">
        <v>1100</v>
      </c>
      <c r="D35" s="16">
        <v>0</v>
      </c>
      <c r="E35" s="16">
        <v>1400</v>
      </c>
      <c r="F35" s="31">
        <f t="shared" si="0"/>
        <v>0</v>
      </c>
    </row>
    <row r="36" spans="1:6" ht="28.5">
      <c r="A36" s="3" t="s">
        <v>11</v>
      </c>
      <c r="B36" s="17" t="s">
        <v>60</v>
      </c>
      <c r="C36" s="14">
        <f>C37</f>
        <v>70000</v>
      </c>
      <c r="D36" s="14">
        <f t="shared" ref="D36:E36" si="7">D37</f>
        <v>12681.92</v>
      </c>
      <c r="E36" s="14">
        <f t="shared" si="7"/>
        <v>8979</v>
      </c>
      <c r="F36" s="30">
        <f t="shared" si="0"/>
        <v>1.4123978171288563</v>
      </c>
    </row>
    <row r="37" spans="1:6" ht="15.75">
      <c r="A37" s="6" t="s">
        <v>61</v>
      </c>
      <c r="B37" s="17" t="s">
        <v>64</v>
      </c>
      <c r="C37" s="14">
        <f>C38+C39</f>
        <v>70000</v>
      </c>
      <c r="D37" s="14">
        <f t="shared" ref="D37" si="8">D38+D39</f>
        <v>12681.92</v>
      </c>
      <c r="E37" s="14">
        <f t="shared" ref="E37" si="9">E38+E39</f>
        <v>8979</v>
      </c>
      <c r="F37" s="30">
        <f t="shared" si="0"/>
        <v>1.4123978171288563</v>
      </c>
    </row>
    <row r="38" spans="1:6" ht="47.25">
      <c r="A38" s="9" t="s">
        <v>62</v>
      </c>
      <c r="B38" s="15" t="s">
        <v>65</v>
      </c>
      <c r="C38" s="16">
        <v>30000</v>
      </c>
      <c r="D38" s="16">
        <v>3725.42</v>
      </c>
      <c r="E38" s="16">
        <v>0</v>
      </c>
      <c r="F38" s="31" t="s">
        <v>130</v>
      </c>
    </row>
    <row r="39" spans="1:6" ht="63">
      <c r="A39" s="9" t="s">
        <v>63</v>
      </c>
      <c r="B39" s="15" t="s">
        <v>66</v>
      </c>
      <c r="C39" s="16">
        <v>40000</v>
      </c>
      <c r="D39" s="16">
        <v>8956.5</v>
      </c>
      <c r="E39" s="16">
        <v>8979</v>
      </c>
      <c r="F39" s="31">
        <f t="shared" si="0"/>
        <v>0.99749415302372202</v>
      </c>
    </row>
    <row r="40" spans="1:6">
      <c r="A40" s="3" t="s">
        <v>12</v>
      </c>
      <c r="B40" s="17" t="s">
        <v>68</v>
      </c>
      <c r="C40" s="14">
        <f>C41</f>
        <v>0</v>
      </c>
      <c r="D40" s="14">
        <f t="shared" ref="D40:E41" si="10">D41</f>
        <v>0</v>
      </c>
      <c r="E40" s="14">
        <f t="shared" si="10"/>
        <v>300000</v>
      </c>
      <c r="F40" s="30">
        <f t="shared" si="0"/>
        <v>0</v>
      </c>
    </row>
    <row r="41" spans="1:6">
      <c r="A41" s="4" t="s">
        <v>13</v>
      </c>
      <c r="B41" s="15" t="s">
        <v>69</v>
      </c>
      <c r="C41" s="16">
        <f>C42</f>
        <v>0</v>
      </c>
      <c r="D41" s="16">
        <f t="shared" si="10"/>
        <v>0</v>
      </c>
      <c r="E41" s="16">
        <f t="shared" si="10"/>
        <v>300000</v>
      </c>
      <c r="F41" s="31">
        <f t="shared" si="0"/>
        <v>0</v>
      </c>
    </row>
    <row r="42" spans="1:6" ht="47.25">
      <c r="A42" s="26" t="s">
        <v>67</v>
      </c>
      <c r="B42" s="15" t="s">
        <v>70</v>
      </c>
      <c r="C42" s="16">
        <v>0</v>
      </c>
      <c r="D42" s="16">
        <v>0</v>
      </c>
      <c r="E42" s="16">
        <v>300000</v>
      </c>
      <c r="F42" s="31">
        <f t="shared" si="0"/>
        <v>0</v>
      </c>
    </row>
    <row r="43" spans="1:6">
      <c r="A43" s="3" t="s">
        <v>14</v>
      </c>
      <c r="B43" s="17" t="s">
        <v>89</v>
      </c>
      <c r="C43" s="14">
        <f>C44+C46</f>
        <v>733420.4</v>
      </c>
      <c r="D43" s="14">
        <f t="shared" ref="D43" si="11">D44+D46</f>
        <v>279059.34000000003</v>
      </c>
      <c r="E43" s="14">
        <f t="shared" ref="E43" si="12">E44+E46</f>
        <v>127452.3</v>
      </c>
      <c r="F43" s="30">
        <f t="shared" si="0"/>
        <v>2.1895198438945394</v>
      </c>
    </row>
    <row r="44" spans="1:6">
      <c r="A44" s="3" t="s">
        <v>15</v>
      </c>
      <c r="B44" s="17" t="s">
        <v>90</v>
      </c>
      <c r="C44" s="14">
        <f>C45</f>
        <v>0</v>
      </c>
      <c r="D44" s="14">
        <f t="shared" ref="D44:E44" si="13">D45</f>
        <v>0</v>
      </c>
      <c r="E44" s="14">
        <f t="shared" si="13"/>
        <v>0</v>
      </c>
      <c r="F44" s="30" t="s">
        <v>130</v>
      </c>
    </row>
    <row r="45" spans="1:6" ht="15.75">
      <c r="A45" s="27" t="s">
        <v>71</v>
      </c>
      <c r="B45" s="15" t="s">
        <v>91</v>
      </c>
      <c r="C45" s="18">
        <v>0</v>
      </c>
      <c r="D45" s="18">
        <v>0</v>
      </c>
      <c r="E45" s="18">
        <v>0</v>
      </c>
      <c r="F45" s="31" t="s">
        <v>130</v>
      </c>
    </row>
    <row r="46" spans="1:6">
      <c r="A46" s="3" t="s">
        <v>16</v>
      </c>
      <c r="B46" s="17" t="s">
        <v>92</v>
      </c>
      <c r="C46" s="19">
        <f>SUM(C47:C54)</f>
        <v>733420.4</v>
      </c>
      <c r="D46" s="19">
        <f t="shared" ref="D46" si="14">SUM(D47:D54)</f>
        <v>279059.34000000003</v>
      </c>
      <c r="E46" s="19">
        <f t="shared" ref="E46" si="15">SUM(E47:E54)</f>
        <v>127452.3</v>
      </c>
      <c r="F46" s="30">
        <f t="shared" si="0"/>
        <v>2.1895198438945394</v>
      </c>
    </row>
    <row r="47" spans="1:6" ht="47.25">
      <c r="A47" s="9" t="s">
        <v>72</v>
      </c>
      <c r="B47" s="15" t="s">
        <v>93</v>
      </c>
      <c r="C47" s="16">
        <v>450000</v>
      </c>
      <c r="D47" s="16">
        <v>123729.29</v>
      </c>
      <c r="E47" s="16">
        <v>79346.3</v>
      </c>
      <c r="F47" s="31">
        <f t="shared" si="0"/>
        <v>1.559358029296892</v>
      </c>
    </row>
    <row r="48" spans="1:6" ht="63">
      <c r="A48" s="9" t="s">
        <v>73</v>
      </c>
      <c r="B48" s="15" t="s">
        <v>94</v>
      </c>
      <c r="C48" s="16">
        <v>50000</v>
      </c>
      <c r="D48" s="12">
        <v>140047.65</v>
      </c>
      <c r="E48" s="12">
        <v>48106</v>
      </c>
      <c r="F48" s="31">
        <f t="shared" si="0"/>
        <v>2.9112304078493327</v>
      </c>
    </row>
    <row r="49" spans="1:6" ht="47.25" hidden="1">
      <c r="A49" s="9" t="s">
        <v>74</v>
      </c>
      <c r="B49" s="15" t="s">
        <v>97</v>
      </c>
      <c r="C49" s="16">
        <v>0</v>
      </c>
      <c r="D49" s="12">
        <v>0</v>
      </c>
      <c r="E49" s="12">
        <v>0</v>
      </c>
      <c r="F49" s="31"/>
    </row>
    <row r="50" spans="1:6" ht="47.25">
      <c r="A50" s="9" t="s">
        <v>75</v>
      </c>
      <c r="B50" s="15" t="s">
        <v>95</v>
      </c>
      <c r="C50" s="16">
        <v>10000</v>
      </c>
      <c r="D50" s="12">
        <v>0</v>
      </c>
      <c r="E50" s="12">
        <v>0</v>
      </c>
      <c r="F50" s="31" t="s">
        <v>130</v>
      </c>
    </row>
    <row r="51" spans="1:6" ht="47.25">
      <c r="A51" s="9" t="s">
        <v>76</v>
      </c>
      <c r="B51" s="15" t="s">
        <v>96</v>
      </c>
      <c r="C51" s="16">
        <v>223420.4</v>
      </c>
      <c r="D51" s="13">
        <v>15282.4</v>
      </c>
      <c r="E51" s="13">
        <v>0</v>
      </c>
      <c r="F51" s="31" t="s">
        <v>130</v>
      </c>
    </row>
    <row r="52" spans="1:6" ht="31.5">
      <c r="A52" s="9" t="s">
        <v>77</v>
      </c>
      <c r="B52" s="15" t="s">
        <v>98</v>
      </c>
      <c r="C52" s="16">
        <v>0</v>
      </c>
      <c r="D52" s="13">
        <v>0</v>
      </c>
      <c r="E52" s="13">
        <v>0</v>
      </c>
      <c r="F52" s="31" t="s">
        <v>130</v>
      </c>
    </row>
    <row r="53" spans="1:6" ht="63" hidden="1">
      <c r="A53" s="9" t="s">
        <v>78</v>
      </c>
      <c r="B53" s="15" t="s">
        <v>99</v>
      </c>
      <c r="C53" s="16">
        <v>0</v>
      </c>
      <c r="D53" s="13">
        <v>0</v>
      </c>
      <c r="E53" s="13">
        <v>0</v>
      </c>
      <c r="F53" s="31"/>
    </row>
    <row r="54" spans="1:6" ht="63" hidden="1">
      <c r="A54" s="9" t="s">
        <v>79</v>
      </c>
      <c r="B54" s="15" t="s">
        <v>100</v>
      </c>
      <c r="C54" s="16">
        <v>0</v>
      </c>
      <c r="D54" s="16">
        <v>0</v>
      </c>
      <c r="E54" s="16">
        <v>0</v>
      </c>
      <c r="F54" s="31"/>
    </row>
    <row r="55" spans="1:6" hidden="1">
      <c r="A55" s="3" t="s">
        <v>17</v>
      </c>
      <c r="B55" s="17" t="s">
        <v>101</v>
      </c>
      <c r="C55" s="14">
        <f t="shared" ref="C55:E56" si="16">C56</f>
        <v>10000</v>
      </c>
      <c r="D55" s="14">
        <f t="shared" si="16"/>
        <v>0</v>
      </c>
      <c r="E55" s="14">
        <f t="shared" si="16"/>
        <v>0</v>
      </c>
      <c r="F55" s="30" t="s">
        <v>130</v>
      </c>
    </row>
    <row r="56" spans="1:6" ht="31.5" hidden="1">
      <c r="A56" s="9" t="s">
        <v>18</v>
      </c>
      <c r="B56" s="15" t="s">
        <v>102</v>
      </c>
      <c r="C56" s="16">
        <f t="shared" si="16"/>
        <v>10000</v>
      </c>
      <c r="D56" s="16">
        <f t="shared" si="16"/>
        <v>0</v>
      </c>
      <c r="E56" s="16">
        <f t="shared" si="16"/>
        <v>0</v>
      </c>
      <c r="F56" s="31" t="s">
        <v>130</v>
      </c>
    </row>
    <row r="57" spans="1:6" ht="47.25" hidden="1">
      <c r="A57" s="9" t="s">
        <v>80</v>
      </c>
      <c r="B57" s="15" t="s">
        <v>103</v>
      </c>
      <c r="C57" s="16">
        <v>10000</v>
      </c>
      <c r="D57" s="16">
        <v>0</v>
      </c>
      <c r="E57" s="16">
        <v>0</v>
      </c>
      <c r="F57" s="31" t="s">
        <v>130</v>
      </c>
    </row>
    <row r="58" spans="1:6">
      <c r="A58" s="3" t="s">
        <v>21</v>
      </c>
      <c r="B58" s="17" t="s">
        <v>104</v>
      </c>
      <c r="C58" s="14">
        <f>C59</f>
        <v>267000</v>
      </c>
      <c r="D58" s="14">
        <f t="shared" ref="D58:E59" si="17">D59</f>
        <v>115545.9</v>
      </c>
      <c r="E58" s="14">
        <f t="shared" si="17"/>
        <v>174989.41</v>
      </c>
      <c r="F58" s="30">
        <f t="shared" si="0"/>
        <v>0.66030224343290256</v>
      </c>
    </row>
    <row r="59" spans="1:6">
      <c r="A59" s="3" t="s">
        <v>22</v>
      </c>
      <c r="B59" s="17" t="s">
        <v>105</v>
      </c>
      <c r="C59" s="14">
        <f>C60</f>
        <v>267000</v>
      </c>
      <c r="D59" s="14">
        <f t="shared" si="17"/>
        <v>115545.9</v>
      </c>
      <c r="E59" s="14">
        <f t="shared" si="17"/>
        <v>174989.41</v>
      </c>
      <c r="F59" s="30">
        <f t="shared" si="0"/>
        <v>0.66030224343290256</v>
      </c>
    </row>
    <row r="60" spans="1:6" ht="63">
      <c r="A60" s="26" t="s">
        <v>81</v>
      </c>
      <c r="B60" s="15" t="s">
        <v>106</v>
      </c>
      <c r="C60" s="16">
        <v>267000</v>
      </c>
      <c r="D60" s="16">
        <v>115545.9</v>
      </c>
      <c r="E60" s="16">
        <v>174989.41</v>
      </c>
      <c r="F60" s="31">
        <f t="shared" si="0"/>
        <v>0.66030224343290256</v>
      </c>
    </row>
    <row r="61" spans="1:6">
      <c r="A61" s="3" t="s">
        <v>23</v>
      </c>
      <c r="B61" s="17" t="s">
        <v>108</v>
      </c>
      <c r="C61" s="14">
        <f>C62</f>
        <v>20000</v>
      </c>
      <c r="D61" s="14">
        <f t="shared" ref="D61:E62" si="18">D62</f>
        <v>0</v>
      </c>
      <c r="E61" s="14">
        <f t="shared" si="18"/>
        <v>0</v>
      </c>
      <c r="F61" s="30" t="s">
        <v>130</v>
      </c>
    </row>
    <row r="62" spans="1:6" ht="15" customHeight="1">
      <c r="A62" s="6" t="s">
        <v>82</v>
      </c>
      <c r="B62" s="17" t="s">
        <v>109</v>
      </c>
      <c r="C62" s="14">
        <f>C63</f>
        <v>20000</v>
      </c>
      <c r="D62" s="14">
        <f t="shared" si="18"/>
        <v>0</v>
      </c>
      <c r="E62" s="14">
        <f t="shared" si="18"/>
        <v>0</v>
      </c>
      <c r="F62" s="30" t="s">
        <v>130</v>
      </c>
    </row>
    <row r="63" spans="1:6" ht="51.75" customHeight="1">
      <c r="A63" s="10" t="s">
        <v>83</v>
      </c>
      <c r="B63" s="15" t="s">
        <v>110</v>
      </c>
      <c r="C63" s="16">
        <v>20000</v>
      </c>
      <c r="D63" s="16">
        <v>0</v>
      </c>
      <c r="E63" s="16">
        <v>0</v>
      </c>
      <c r="F63" s="31" t="s">
        <v>130</v>
      </c>
    </row>
    <row r="64" spans="1:6">
      <c r="A64" s="3" t="s">
        <v>19</v>
      </c>
      <c r="B64" s="17" t="s">
        <v>107</v>
      </c>
      <c r="C64" s="14">
        <f>C65</f>
        <v>1284000</v>
      </c>
      <c r="D64" s="14">
        <f t="shared" ref="D64:E64" si="19">D65</f>
        <v>473355.24</v>
      </c>
      <c r="E64" s="14">
        <f t="shared" si="19"/>
        <v>331663.17</v>
      </c>
      <c r="F64" s="30">
        <f t="shared" si="0"/>
        <v>1.4272167753808782</v>
      </c>
    </row>
    <row r="65" spans="1:6">
      <c r="A65" s="3" t="s">
        <v>20</v>
      </c>
      <c r="B65" s="17" t="s">
        <v>111</v>
      </c>
      <c r="C65" s="14">
        <f>SUM(C66:C70)</f>
        <v>1284000</v>
      </c>
      <c r="D65" s="14">
        <f t="shared" ref="D65" si="20">SUM(D66:D70)</f>
        <v>473355.24</v>
      </c>
      <c r="E65" s="14">
        <f t="shared" ref="E65" si="21">SUM(E66:E70)</f>
        <v>331663.17</v>
      </c>
      <c r="F65" s="30">
        <f t="shared" si="0"/>
        <v>1.4272167753808782</v>
      </c>
    </row>
    <row r="66" spans="1:6" ht="94.5">
      <c r="A66" s="9" t="s">
        <v>84</v>
      </c>
      <c r="B66" s="15" t="s">
        <v>112</v>
      </c>
      <c r="C66" s="16">
        <v>853900</v>
      </c>
      <c r="D66" s="20">
        <v>247536.38</v>
      </c>
      <c r="E66" s="20">
        <v>158122.06</v>
      </c>
      <c r="F66" s="31">
        <f t="shared" si="0"/>
        <v>1.5654765691770016</v>
      </c>
    </row>
    <row r="67" spans="1:6" ht="46.5">
      <c r="A67" s="9" t="s">
        <v>85</v>
      </c>
      <c r="B67" s="15" t="s">
        <v>113</v>
      </c>
      <c r="C67" s="21">
        <v>430000</v>
      </c>
      <c r="D67" s="22">
        <v>125015.36</v>
      </c>
      <c r="E67" s="22">
        <v>97090.36</v>
      </c>
      <c r="F67" s="31">
        <f t="shared" si="0"/>
        <v>1.2876186678059489</v>
      </c>
    </row>
    <row r="68" spans="1:6" ht="31.5">
      <c r="A68" s="9" t="s">
        <v>86</v>
      </c>
      <c r="B68" s="15" t="s">
        <v>114</v>
      </c>
      <c r="C68" s="21">
        <v>100</v>
      </c>
      <c r="D68" s="22">
        <v>0</v>
      </c>
      <c r="E68" s="22">
        <v>0</v>
      </c>
      <c r="F68" s="31" t="s">
        <v>130</v>
      </c>
    </row>
    <row r="69" spans="1:6" ht="141.75">
      <c r="A69" s="9" t="s">
        <v>87</v>
      </c>
      <c r="B69" s="15" t="s">
        <v>129</v>
      </c>
      <c r="C69" s="21">
        <v>0</v>
      </c>
      <c r="D69" s="22">
        <v>0</v>
      </c>
      <c r="E69" s="22">
        <v>0</v>
      </c>
      <c r="F69" s="31" t="s">
        <v>130</v>
      </c>
    </row>
    <row r="70" spans="1:6" ht="157.5">
      <c r="A70" s="9" t="s">
        <v>88</v>
      </c>
      <c r="B70" s="15" t="s">
        <v>116</v>
      </c>
      <c r="C70" s="21">
        <v>0</v>
      </c>
      <c r="D70" s="22">
        <v>100803.5</v>
      </c>
      <c r="E70" s="22">
        <v>76450.75</v>
      </c>
      <c r="F70" s="31">
        <f t="shared" si="0"/>
        <v>1.318541675523131</v>
      </c>
    </row>
    <row r="71" spans="1:6">
      <c r="A71" s="11" t="s">
        <v>117</v>
      </c>
      <c r="B71" s="23"/>
      <c r="C71" s="19">
        <f>C64+C7</f>
        <v>5735200</v>
      </c>
      <c r="D71" s="19">
        <f>D64+D7</f>
        <v>1934808.63</v>
      </c>
      <c r="E71" s="19">
        <f>E64+E7</f>
        <v>1687151.66</v>
      </c>
      <c r="F71" s="30">
        <f t="shared" si="0"/>
        <v>1.1467899868586799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1-й кварт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2023-10-12T11:19:02Z</dcterms:modified>
</cp:coreProperties>
</file>