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 9 месяце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" i="1"/>
  <c r="E26"/>
  <c r="E25"/>
  <c r="E24"/>
  <c r="E23"/>
  <c r="C38"/>
  <c r="D42"/>
  <c r="D41"/>
  <c r="D38"/>
  <c r="D37"/>
  <c r="D35"/>
  <c r="D33"/>
  <c r="D31"/>
  <c r="D30"/>
  <c r="D29" s="1"/>
  <c r="D26"/>
  <c r="D24"/>
  <c r="D21"/>
  <c r="D19"/>
  <c r="D16"/>
  <c r="D14" s="1"/>
  <c r="D12"/>
  <c r="D8"/>
  <c r="D7"/>
  <c r="D6" s="1"/>
  <c r="D44"/>
  <c r="E34"/>
  <c r="D46" l="1"/>
  <c r="E40"/>
  <c r="C37"/>
  <c r="E22"/>
  <c r="C21"/>
  <c r="E21" s="1"/>
  <c r="E11"/>
  <c r="E45"/>
  <c r="C44"/>
  <c r="B44"/>
  <c r="E43"/>
  <c r="C42"/>
  <c r="C41" s="1"/>
  <c r="B41"/>
  <c r="E39"/>
  <c r="B37"/>
  <c r="E36"/>
  <c r="C35"/>
  <c r="B35"/>
  <c r="C33"/>
  <c r="E33" s="1"/>
  <c r="E32"/>
  <c r="C31"/>
  <c r="B31"/>
  <c r="B30"/>
  <c r="B29" s="1"/>
  <c r="B27"/>
  <c r="B26" s="1"/>
  <c r="C26"/>
  <c r="C24"/>
  <c r="B24"/>
  <c r="E20"/>
  <c r="C19"/>
  <c r="B19"/>
  <c r="E18"/>
  <c r="E17"/>
  <c r="C16"/>
  <c r="C14" s="1"/>
  <c r="B16"/>
  <c r="E15"/>
  <c r="B14"/>
  <c r="E13"/>
  <c r="C12"/>
  <c r="B12"/>
  <c r="E10"/>
  <c r="E9"/>
  <c r="C8"/>
  <c r="B8"/>
  <c r="B7" s="1"/>
  <c r="C7"/>
  <c r="E38" l="1"/>
  <c r="B6"/>
  <c r="B46" s="1"/>
  <c r="E44"/>
  <c r="E14"/>
  <c r="E41"/>
  <c r="C30"/>
  <c r="E30" s="1"/>
  <c r="E37"/>
  <c r="E31"/>
  <c r="E19"/>
  <c r="E8"/>
  <c r="E7"/>
  <c r="C6"/>
  <c r="E12"/>
  <c r="E16"/>
  <c r="E35"/>
  <c r="E42"/>
  <c r="C29" l="1"/>
  <c r="E29" s="1"/>
  <c r="E6"/>
  <c r="C46"/>
  <c r="E46" l="1"/>
</calcChain>
</file>

<file path=xl/sharedStrings.xml><?xml version="1.0" encoding="utf-8"?>
<sst xmlns="http://schemas.openxmlformats.org/spreadsheetml/2006/main" count="49" uniqueCount="48">
  <si>
    <t>Приложение 1</t>
  </si>
  <si>
    <t>рублей</t>
  </si>
  <si>
    <t>Наименование дохода</t>
  </si>
  <si>
    <t>Утвержденный план 2018 года</t>
  </si>
  <si>
    <t xml:space="preserve">% исполнения в сравнении с прошлым периодом 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</si>
  <si>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</si>
  <si>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</si>
  <si>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</si>
  <si>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</si>
  <si>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</si>
  <si>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</si>
  <si>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</si>
  <si>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</si>
  <si>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</si>
  <si>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</si>
  <si>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</si>
  <si>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</si>
  <si>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</si>
  <si>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</si>
  <si>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</si>
  <si>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</si>
  <si>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</si>
  <si>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</si>
  <si>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</si>
  <si>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</si>
  <si>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</si>
  <si>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</si>
  <si>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</si>
  <si>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</si>
  <si>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</si>
  <si>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</si>
  <si>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Субсидии </t>
  </si>
  <si>
    <t xml:space="preserve">Прочие субсидии  бюджетам сельских поселений 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</si>
  <si>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</si>
  <si>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</si>
  <si>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</si>
  <si>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</si>
  <si>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</si>
  <si>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</si>
  <si>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</si>
  <si>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 от негосударственных организаций</t>
  </si>
  <si>
    <t>Прочие безвозмездные поступления от негосударственных организаций в бюджеты сельских поселений</t>
  </si>
  <si>
    <t>ИТОГО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</si>
  <si>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</si>
  <si>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Исполнено за 9 месяцев  2020 года</t>
  </si>
  <si>
    <t>Невыясненные поступления, зачисляемые в бюджеты сельских поселений</t>
  </si>
  <si>
    <t>Аналитические данные о поступлении доходов в бюджетВведенского сельского поселения по видам доходов за 9 месяцев 2021 года в сравнении с соответствующим периодом прошлого года</t>
  </si>
  <si>
    <t>Исполнено за 9 месяцев 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</si>
</sst>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5" fillId="0" borderId="3" xfId="0" applyFont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/>
    </xf>
    <xf numFmtId="165" fontId="5" fillId="0" borderId="4" xfId="0" applyNumberFormat="1" applyFont="1" applyFill="1" applyBorder="1" applyAlignment="1">
      <alignment horizontal="right" vertical="top"/>
    </xf>
    <xf numFmtId="164" fontId="2" fillId="0" borderId="0" xfId="0" applyNumberFormat="1" applyFont="1"/>
    <xf numFmtId="4" fontId="5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164" fontId="3" fillId="0" borderId="7" xfId="0" applyNumberFormat="1" applyFont="1" applyFill="1" applyBorder="1"/>
    <xf numFmtId="164" fontId="3" fillId="0" borderId="7" xfId="0" applyNumberFormat="1" applyFont="1" applyBorder="1"/>
    <xf numFmtId="0" fontId="3" fillId="0" borderId="7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right" vertical="top"/>
    </xf>
    <xf numFmtId="165" fontId="1" fillId="0" borderId="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3" xfId="0" applyFont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29" workbookViewId="0">
      <selection activeCell="A39" sqref="A39"/>
    </sheetView>
  </sheetViews>
  <sheetFormatPr defaultRowHeight="15"/>
  <cols>
    <col min="1" max="1" width="69.42578125" customWidth="1"/>
    <col min="2" max="2" width="15" hidden="1" customWidth="1"/>
    <col min="3" max="3" width="17.140625" customWidth="1"/>
    <col min="4" max="4" width="16.5703125" customWidth="1"/>
    <col min="5" max="5" width="13.85546875" customWidth="1"/>
  </cols>
  <sheetData>
    <row r="1" spans="1:8" s="1" customFormat="1" ht="34.5" customHeight="1">
      <c r="A1" s="29" t="s">
        <v>46</v>
      </c>
      <c r="B1" s="29"/>
      <c r="C1" s="29"/>
      <c r="D1" s="29"/>
      <c r="E1" s="29"/>
    </row>
    <row r="2" spans="1:8" s="1" customFormat="1" ht="12.75">
      <c r="A2" s="30" t="s">
        <v>0</v>
      </c>
      <c r="B2" s="30"/>
      <c r="C2" s="30"/>
      <c r="D2" s="30"/>
      <c r="E2" s="30"/>
    </row>
    <row r="3" spans="1:8" s="1" customFormat="1" ht="12.75">
      <c r="A3" s="22"/>
      <c r="B3" s="23"/>
      <c r="C3" s="24"/>
      <c r="D3" s="24"/>
      <c r="E3" s="25" t="s">
        <v>1</v>
      </c>
    </row>
    <row r="4" spans="1:8" s="2" customFormat="1" ht="61.5" customHeight="1">
      <c r="A4" s="18" t="s">
        <v>2</v>
      </c>
      <c r="B4" s="19" t="s">
        <v>3</v>
      </c>
      <c r="C4" s="20" t="s">
        <v>47</v>
      </c>
      <c r="D4" s="20" t="s">
        <v>44</v>
      </c>
      <c r="E4" s="21" t="s">
        <v>4</v>
      </c>
    </row>
    <row r="5" spans="1:8" s="6" customFormat="1" ht="11.25" customHeight="1">
      <c r="A5" s="3">
        <v>1</v>
      </c>
      <c r="B5" s="4">
        <v>2</v>
      </c>
      <c r="C5" s="5">
        <v>3</v>
      </c>
      <c r="D5" s="5">
        <v>3</v>
      </c>
      <c r="E5" s="4">
        <v>5</v>
      </c>
    </row>
    <row r="6" spans="1:8" s="8" customFormat="1" ht="21" customHeight="1">
      <c r="A6" s="31" t="s">
        <v>5</v>
      </c>
      <c r="B6" s="27">
        <f>B7+B12+B14+B19+B24+B26</f>
        <v>1092700</v>
      </c>
      <c r="C6" s="27">
        <f>C7+C12+C14+C19+C24+C21+C26</f>
        <v>735567.90999999992</v>
      </c>
      <c r="D6" s="27">
        <f>D7+D12+D14+D19+D24+D21+D26</f>
        <v>576445.30000000005</v>
      </c>
      <c r="E6" s="28">
        <f t="shared" ref="E6:E28" si="0">C6/D6</f>
        <v>1.2760411265388059</v>
      </c>
      <c r="F6" s="7"/>
      <c r="G6" s="7"/>
      <c r="H6" s="7"/>
    </row>
    <row r="7" spans="1:8" s="8" customFormat="1" ht="19.5" customHeight="1">
      <c r="A7" s="31" t="s">
        <v>6</v>
      </c>
      <c r="B7" s="32">
        <f>B8</f>
        <v>150700</v>
      </c>
      <c r="C7" s="32">
        <f>C8</f>
        <v>169873.34</v>
      </c>
      <c r="D7" s="32">
        <f>D8</f>
        <v>138584.06999999998</v>
      </c>
      <c r="E7" s="28">
        <f t="shared" si="0"/>
        <v>1.2257782586411268</v>
      </c>
      <c r="F7" s="7"/>
      <c r="G7" s="7"/>
      <c r="H7" s="7"/>
    </row>
    <row r="8" spans="1:8" s="1" customFormat="1" ht="18.75" customHeight="1">
      <c r="A8" s="9" t="s">
        <v>7</v>
      </c>
      <c r="B8" s="10">
        <f>B9+B10+B11</f>
        <v>150700</v>
      </c>
      <c r="C8" s="10">
        <f t="shared" ref="C8" si="1">C9+C10+C11</f>
        <v>169873.34</v>
      </c>
      <c r="D8" s="10">
        <f t="shared" ref="D8" si="2">D9+D10+D11</f>
        <v>138584.06999999998</v>
      </c>
      <c r="E8" s="11">
        <f t="shared" si="0"/>
        <v>1.2257782586411268</v>
      </c>
      <c r="F8" s="12"/>
      <c r="G8" s="12"/>
      <c r="H8" s="12"/>
    </row>
    <row r="9" spans="1:8" s="1" customFormat="1" ht="63.75" customHeight="1">
      <c r="A9" s="9" t="s">
        <v>8</v>
      </c>
      <c r="B9" s="10">
        <v>150000</v>
      </c>
      <c r="C9" s="13">
        <v>168317.88</v>
      </c>
      <c r="D9" s="13">
        <v>136962.28</v>
      </c>
      <c r="E9" s="11">
        <f t="shared" si="0"/>
        <v>1.2289360253056536</v>
      </c>
      <c r="F9" s="12"/>
      <c r="G9" s="12"/>
      <c r="H9" s="12"/>
    </row>
    <row r="10" spans="1:8" s="1" customFormat="1" ht="94.5" customHeight="1">
      <c r="A10" s="9" t="s">
        <v>9</v>
      </c>
      <c r="B10" s="10">
        <v>200</v>
      </c>
      <c r="C10" s="13">
        <v>16.489999999999998</v>
      </c>
      <c r="D10" s="13">
        <v>1.21</v>
      </c>
      <c r="E10" s="11">
        <f t="shared" si="0"/>
        <v>13.628099173553718</v>
      </c>
      <c r="F10" s="12"/>
      <c r="G10" s="12"/>
      <c r="H10" s="12"/>
    </row>
    <row r="11" spans="1:8" s="1" customFormat="1" ht="48" customHeight="1">
      <c r="A11" s="9" t="s">
        <v>10</v>
      </c>
      <c r="B11" s="10">
        <v>500</v>
      </c>
      <c r="C11" s="13">
        <v>1538.97</v>
      </c>
      <c r="D11" s="13">
        <v>1620.58</v>
      </c>
      <c r="E11" s="11">
        <f t="shared" si="0"/>
        <v>0.9496414863814191</v>
      </c>
      <c r="F11" s="12"/>
      <c r="G11" s="12"/>
      <c r="H11" s="12"/>
    </row>
    <row r="12" spans="1:8" s="8" customFormat="1" ht="18.75" customHeight="1">
      <c r="A12" s="31" t="s">
        <v>11</v>
      </c>
      <c r="B12" s="32">
        <f>B13</f>
        <v>2000</v>
      </c>
      <c r="C12" s="32">
        <f>C13</f>
        <v>-7137.98</v>
      </c>
      <c r="D12" s="32">
        <f>D13</f>
        <v>6782.4</v>
      </c>
      <c r="E12" s="28">
        <f t="shared" si="0"/>
        <v>-1.0524268695447039</v>
      </c>
      <c r="F12" s="7"/>
      <c r="G12" s="7"/>
      <c r="H12" s="7"/>
    </row>
    <row r="13" spans="1:8" s="1" customFormat="1" ht="18.75" customHeight="1">
      <c r="A13" s="9" t="s">
        <v>12</v>
      </c>
      <c r="B13" s="10">
        <v>2000</v>
      </c>
      <c r="C13" s="13">
        <v>-7137.98</v>
      </c>
      <c r="D13" s="13">
        <v>6782.4</v>
      </c>
      <c r="E13" s="11">
        <f t="shared" si="0"/>
        <v>-1.0524268695447039</v>
      </c>
      <c r="F13" s="12"/>
      <c r="G13" s="12"/>
      <c r="H13" s="12"/>
    </row>
    <row r="14" spans="1:8" s="8" customFormat="1" ht="15.75" customHeight="1">
      <c r="A14" s="33" t="s">
        <v>13</v>
      </c>
      <c r="B14" s="32">
        <f>B15+B16</f>
        <v>901200</v>
      </c>
      <c r="C14" s="32">
        <f t="shared" ref="C14" si="3">C15+C16</f>
        <v>501490.54</v>
      </c>
      <c r="D14" s="32">
        <f t="shared" ref="D14" si="4">D15+D16</f>
        <v>381707.79000000004</v>
      </c>
      <c r="E14" s="28">
        <f t="shared" si="0"/>
        <v>1.3138074546500609</v>
      </c>
      <c r="F14" s="7"/>
      <c r="G14" s="7"/>
      <c r="H14" s="7"/>
    </row>
    <row r="15" spans="1:8" s="8" customFormat="1" ht="50.25" customHeight="1">
      <c r="A15" s="14" t="s">
        <v>14</v>
      </c>
      <c r="B15" s="15">
        <v>30000</v>
      </c>
      <c r="C15" s="15">
        <v>7897.79</v>
      </c>
      <c r="D15" s="15">
        <v>15689.21</v>
      </c>
      <c r="E15" s="11">
        <f t="shared" si="0"/>
        <v>0.50338990937083516</v>
      </c>
      <c r="F15" s="7"/>
      <c r="G15" s="7"/>
      <c r="H15" s="7"/>
    </row>
    <row r="16" spans="1:8" s="8" customFormat="1" ht="18.75" customHeight="1">
      <c r="A16" s="14" t="s">
        <v>15</v>
      </c>
      <c r="B16" s="15">
        <f>B17+B18</f>
        <v>871200</v>
      </c>
      <c r="C16" s="15">
        <f t="shared" ref="C16" si="5">C17+C18</f>
        <v>493592.75</v>
      </c>
      <c r="D16" s="15">
        <f t="shared" ref="D16" si="6">D17+D18</f>
        <v>366018.58</v>
      </c>
      <c r="E16" s="11">
        <f t="shared" si="0"/>
        <v>1.3485456120834083</v>
      </c>
      <c r="F16" s="7"/>
      <c r="G16" s="7"/>
      <c r="H16" s="7"/>
    </row>
    <row r="17" spans="1:8" s="8" customFormat="1" ht="34.5" customHeight="1">
      <c r="A17" s="14" t="s">
        <v>16</v>
      </c>
      <c r="B17" s="15">
        <v>300000</v>
      </c>
      <c r="C17" s="13">
        <v>365443.91</v>
      </c>
      <c r="D17" s="13">
        <v>267583.19</v>
      </c>
      <c r="E17" s="11">
        <f t="shared" si="0"/>
        <v>1.3657207315601552</v>
      </c>
      <c r="F17" s="7"/>
      <c r="G17" s="7"/>
      <c r="H17" s="7"/>
    </row>
    <row r="18" spans="1:8" s="8" customFormat="1" ht="33.75" customHeight="1">
      <c r="A18" s="16" t="s">
        <v>17</v>
      </c>
      <c r="B18" s="15">
        <v>571200</v>
      </c>
      <c r="C18" s="13">
        <v>128148.84</v>
      </c>
      <c r="D18" s="13">
        <v>98435.39</v>
      </c>
      <c r="E18" s="11">
        <f t="shared" si="0"/>
        <v>1.3018573909241382</v>
      </c>
      <c r="F18" s="7"/>
      <c r="G18" s="7"/>
      <c r="H18" s="7"/>
    </row>
    <row r="19" spans="1:8" s="8" customFormat="1" ht="18.75" customHeight="1">
      <c r="A19" s="31" t="s">
        <v>18</v>
      </c>
      <c r="B19" s="32">
        <f>B20</f>
        <v>10000</v>
      </c>
      <c r="C19" s="32">
        <f>C20</f>
        <v>10100</v>
      </c>
      <c r="D19" s="32">
        <f>D20</f>
        <v>9200</v>
      </c>
      <c r="E19" s="28">
        <f t="shared" si="0"/>
        <v>1.0978260869565217</v>
      </c>
      <c r="F19" s="7"/>
      <c r="G19" s="7"/>
      <c r="H19" s="7"/>
    </row>
    <row r="20" spans="1:8" s="8" customFormat="1" ht="64.5" customHeight="1">
      <c r="A20" s="9" t="s">
        <v>19</v>
      </c>
      <c r="B20" s="10">
        <v>10000</v>
      </c>
      <c r="C20" s="13">
        <v>10100</v>
      </c>
      <c r="D20" s="13">
        <v>9200</v>
      </c>
      <c r="E20" s="11">
        <f t="shared" si="0"/>
        <v>1.0978260869565217</v>
      </c>
      <c r="F20" s="7"/>
      <c r="G20" s="7"/>
      <c r="H20" s="7"/>
    </row>
    <row r="21" spans="1:8" s="8" customFormat="1" ht="47.25" customHeight="1">
      <c r="A21" s="31" t="s">
        <v>20</v>
      </c>
      <c r="B21" s="32"/>
      <c r="C21" s="27">
        <f>C22+C23</f>
        <v>39677.54</v>
      </c>
      <c r="D21" s="27">
        <f>D22+D23</f>
        <v>20409.86</v>
      </c>
      <c r="E21" s="28">
        <f t="shared" si="0"/>
        <v>1.9440378326945897</v>
      </c>
      <c r="F21" s="7"/>
      <c r="G21" s="7"/>
      <c r="H21" s="7"/>
    </row>
    <row r="22" spans="1:8" s="8" customFormat="1" ht="69.75" hidden="1" customHeight="1">
      <c r="A22" s="9" t="s">
        <v>43</v>
      </c>
      <c r="B22" s="10"/>
      <c r="C22" s="13">
        <v>0</v>
      </c>
      <c r="D22" s="13">
        <v>0</v>
      </c>
      <c r="E22" s="11" t="e">
        <f t="shared" si="0"/>
        <v>#DIV/0!</v>
      </c>
      <c r="F22" s="7"/>
      <c r="G22" s="7"/>
      <c r="H22" s="7"/>
    </row>
    <row r="23" spans="1:8" s="8" customFormat="1" ht="69.75" customHeight="1">
      <c r="A23" s="9" t="s">
        <v>43</v>
      </c>
      <c r="B23" s="10"/>
      <c r="C23" s="13">
        <v>39677.54</v>
      </c>
      <c r="D23" s="13">
        <v>20409.86</v>
      </c>
      <c r="E23" s="11">
        <f t="shared" si="0"/>
        <v>1.9440378326945897</v>
      </c>
      <c r="F23" s="7"/>
      <c r="G23" s="7"/>
      <c r="H23" s="7"/>
    </row>
    <row r="24" spans="1:8" s="8" customFormat="1" ht="30.75" customHeight="1">
      <c r="A24" s="31" t="s">
        <v>21</v>
      </c>
      <c r="B24" s="32">
        <f>B25</f>
        <v>0</v>
      </c>
      <c r="C24" s="32">
        <f>C25</f>
        <v>21564.47</v>
      </c>
      <c r="D24" s="32">
        <f>D25</f>
        <v>19529.18</v>
      </c>
      <c r="E24" s="28">
        <f t="shared" si="0"/>
        <v>1.1042178934292173</v>
      </c>
      <c r="F24" s="7"/>
      <c r="G24" s="7"/>
      <c r="H24" s="7"/>
    </row>
    <row r="25" spans="1:8" s="1" customFormat="1" ht="17.25" customHeight="1">
      <c r="A25" s="9" t="s">
        <v>22</v>
      </c>
      <c r="B25" s="10">
        <v>0</v>
      </c>
      <c r="C25" s="13">
        <v>21564.47</v>
      </c>
      <c r="D25" s="13">
        <v>19529.18</v>
      </c>
      <c r="E25" s="11">
        <f t="shared" si="0"/>
        <v>1.1042178934292173</v>
      </c>
      <c r="F25" s="12"/>
      <c r="G25" s="12"/>
      <c r="H25" s="12"/>
    </row>
    <row r="26" spans="1:8" s="8" customFormat="1" ht="20.25" customHeight="1">
      <c r="A26" s="34" t="s">
        <v>23</v>
      </c>
      <c r="B26" s="32">
        <f>B27</f>
        <v>28800</v>
      </c>
      <c r="C26" s="32">
        <f>C27+C28</f>
        <v>0</v>
      </c>
      <c r="D26" s="32">
        <f>D27+D28</f>
        <v>232</v>
      </c>
      <c r="E26" s="28">
        <f t="shared" si="0"/>
        <v>0</v>
      </c>
      <c r="F26" s="7"/>
      <c r="G26" s="7"/>
      <c r="H26" s="7"/>
    </row>
    <row r="27" spans="1:8" s="1" customFormat="1" ht="21.75" hidden="1" customHeight="1">
      <c r="A27" s="14" t="s">
        <v>24</v>
      </c>
      <c r="B27" s="15">
        <f>B28</f>
        <v>28800</v>
      </c>
      <c r="C27" s="13">
        <v>0</v>
      </c>
      <c r="D27" s="13">
        <v>0</v>
      </c>
      <c r="E27" s="11"/>
      <c r="F27" s="12"/>
      <c r="G27" s="12"/>
      <c r="H27" s="12"/>
    </row>
    <row r="28" spans="1:8" s="1" customFormat="1" ht="17.25" customHeight="1">
      <c r="A28" s="14" t="s">
        <v>45</v>
      </c>
      <c r="B28" s="15">
        <v>28800</v>
      </c>
      <c r="C28" s="13">
        <v>0</v>
      </c>
      <c r="D28" s="13">
        <v>232</v>
      </c>
      <c r="E28" s="11">
        <f t="shared" si="0"/>
        <v>0</v>
      </c>
      <c r="F28" s="12"/>
      <c r="G28" s="12"/>
      <c r="H28" s="12"/>
    </row>
    <row r="29" spans="1:8" s="8" customFormat="1" ht="21" customHeight="1">
      <c r="A29" s="35" t="s">
        <v>25</v>
      </c>
      <c r="B29" s="27">
        <f>B30+B44</f>
        <v>4643200</v>
      </c>
      <c r="C29" s="27">
        <f>C30+C44</f>
        <v>5409480.9000000004</v>
      </c>
      <c r="D29" s="27">
        <f>D30+D44</f>
        <v>4669970.8099999996</v>
      </c>
      <c r="E29" s="28">
        <f t="shared" ref="E29:E46" si="7">C29/D29</f>
        <v>1.1583543281290876</v>
      </c>
      <c r="F29" s="7"/>
      <c r="G29" s="7"/>
      <c r="H29" s="7"/>
    </row>
    <row r="30" spans="1:8" s="8" customFormat="1" ht="32.25" customHeight="1">
      <c r="A30" s="34" t="s">
        <v>26</v>
      </c>
      <c r="B30" s="32">
        <f>B31+B35+B37+B41</f>
        <v>4643200</v>
      </c>
      <c r="C30" s="32">
        <f>C31+C35+C37+C41+C33</f>
        <v>5409480.9000000004</v>
      </c>
      <c r="D30" s="32">
        <f>D31+D35+D37+D41+D33</f>
        <v>4669970.8099999996</v>
      </c>
      <c r="E30" s="28">
        <f t="shared" si="7"/>
        <v>1.1583543281290876</v>
      </c>
      <c r="F30" s="7"/>
      <c r="G30" s="7"/>
      <c r="H30" s="7"/>
    </row>
    <row r="31" spans="1:8" s="1" customFormat="1" ht="18.75" customHeight="1">
      <c r="A31" s="14" t="s">
        <v>27</v>
      </c>
      <c r="B31" s="15">
        <f>B32</f>
        <v>4582200</v>
      </c>
      <c r="C31" s="15">
        <f>C32</f>
        <v>3737101</v>
      </c>
      <c r="D31" s="15">
        <f>D32</f>
        <v>3466872</v>
      </c>
      <c r="E31" s="11">
        <f t="shared" si="7"/>
        <v>1.0779460562720515</v>
      </c>
      <c r="F31" s="12"/>
      <c r="G31" s="12"/>
      <c r="H31" s="12"/>
    </row>
    <row r="32" spans="1:8" s="1" customFormat="1" ht="36" customHeight="1">
      <c r="A32" s="14" t="s">
        <v>28</v>
      </c>
      <c r="B32" s="15">
        <v>4582200</v>
      </c>
      <c r="C32" s="15">
        <v>3737101</v>
      </c>
      <c r="D32" s="15">
        <v>3466872</v>
      </c>
      <c r="E32" s="11">
        <f t="shared" si="7"/>
        <v>1.0779460562720515</v>
      </c>
      <c r="F32" s="12"/>
      <c r="G32" s="12"/>
      <c r="H32" s="12"/>
    </row>
    <row r="33" spans="1:8" s="1" customFormat="1" ht="36" customHeight="1">
      <c r="A33" s="14" t="s">
        <v>29</v>
      </c>
      <c r="B33" s="15"/>
      <c r="C33" s="15">
        <f>C34</f>
        <v>155738</v>
      </c>
      <c r="D33" s="15">
        <f>D34</f>
        <v>158867</v>
      </c>
      <c r="E33" s="11">
        <f t="shared" si="7"/>
        <v>0.9803042796804875</v>
      </c>
      <c r="F33" s="12"/>
      <c r="G33" s="12"/>
      <c r="H33" s="12"/>
    </row>
    <row r="34" spans="1:8" s="1" customFormat="1" ht="36" customHeight="1">
      <c r="A34" s="14" t="s">
        <v>30</v>
      </c>
      <c r="B34" s="15"/>
      <c r="C34" s="15">
        <v>155738</v>
      </c>
      <c r="D34" s="15">
        <v>158867</v>
      </c>
      <c r="E34" s="11">
        <f t="shared" si="7"/>
        <v>0.9803042796804875</v>
      </c>
      <c r="F34" s="12"/>
      <c r="G34" s="12"/>
      <c r="H34" s="12"/>
    </row>
    <row r="35" spans="1:8" s="1" customFormat="1" ht="18" customHeight="1">
      <c r="A35" s="14" t="s">
        <v>31</v>
      </c>
      <c r="B35" s="15">
        <f>B36</f>
        <v>0</v>
      </c>
      <c r="C35" s="15">
        <f>C36</f>
        <v>254364</v>
      </c>
      <c r="D35" s="15">
        <f>D36</f>
        <v>269724</v>
      </c>
      <c r="E35" s="11">
        <f t="shared" si="7"/>
        <v>0.94305289851848562</v>
      </c>
      <c r="F35" s="12"/>
      <c r="G35" s="12"/>
      <c r="H35" s="12"/>
    </row>
    <row r="36" spans="1:8" s="1" customFormat="1" ht="16.5" customHeight="1">
      <c r="A36" s="14" t="s">
        <v>32</v>
      </c>
      <c r="B36" s="15">
        <v>0</v>
      </c>
      <c r="C36" s="15">
        <v>254364</v>
      </c>
      <c r="D36" s="15">
        <v>269724</v>
      </c>
      <c r="E36" s="11">
        <f t="shared" si="7"/>
        <v>0.94305289851848562</v>
      </c>
      <c r="F36" s="12"/>
      <c r="G36" s="12"/>
      <c r="H36" s="12"/>
    </row>
    <row r="37" spans="1:8" s="1" customFormat="1" ht="23.25" customHeight="1">
      <c r="A37" s="14" t="s">
        <v>33</v>
      </c>
      <c r="B37" s="15">
        <f>B38</f>
        <v>61000</v>
      </c>
      <c r="C37" s="15">
        <f>C38+C40</f>
        <v>58735.4</v>
      </c>
      <c r="D37" s="15">
        <f>D38+D40</f>
        <v>60843.13</v>
      </c>
      <c r="E37" s="11">
        <f t="shared" si="7"/>
        <v>0.96535796235335036</v>
      </c>
      <c r="F37" s="12"/>
      <c r="G37" s="12"/>
      <c r="H37" s="12"/>
    </row>
    <row r="38" spans="1:8" s="1" customFormat="1" ht="34.5" customHeight="1">
      <c r="A38" s="14" t="s">
        <v>34</v>
      </c>
      <c r="B38" s="15">
        <v>61000</v>
      </c>
      <c r="C38" s="15">
        <f>C39</f>
        <v>58735.4</v>
      </c>
      <c r="D38" s="15">
        <f>D39</f>
        <v>60843.13</v>
      </c>
      <c r="E38" s="11">
        <f t="shared" si="7"/>
        <v>0.96535796235335036</v>
      </c>
      <c r="F38" s="12"/>
      <c r="G38" s="12"/>
      <c r="H38" s="12"/>
    </row>
    <row r="39" spans="1:8" s="1" customFormat="1" ht="49.5" customHeight="1">
      <c r="A39" s="14" t="s">
        <v>35</v>
      </c>
      <c r="B39" s="15">
        <v>61000</v>
      </c>
      <c r="C39" s="15">
        <v>58735.4</v>
      </c>
      <c r="D39" s="15">
        <v>60843.13</v>
      </c>
      <c r="E39" s="11">
        <f t="shared" si="7"/>
        <v>0.96535796235335036</v>
      </c>
      <c r="F39" s="12"/>
      <c r="G39" s="12"/>
      <c r="H39" s="12"/>
    </row>
    <row r="40" spans="1:8" s="1" customFormat="1" ht="69" hidden="1" customHeight="1">
      <c r="A40" s="14" t="s">
        <v>36</v>
      </c>
      <c r="B40" s="15"/>
      <c r="C40" s="15">
        <v>0</v>
      </c>
      <c r="D40" s="15">
        <v>0</v>
      </c>
      <c r="E40" s="11" t="e">
        <f t="shared" si="7"/>
        <v>#DIV/0!</v>
      </c>
      <c r="F40" s="12"/>
      <c r="G40" s="12"/>
      <c r="H40" s="12"/>
    </row>
    <row r="41" spans="1:8" s="1" customFormat="1" ht="21" customHeight="1">
      <c r="A41" s="17" t="s">
        <v>37</v>
      </c>
      <c r="B41" s="15">
        <f>B42</f>
        <v>0</v>
      </c>
      <c r="C41" s="15">
        <f>C42</f>
        <v>1203542.5</v>
      </c>
      <c r="D41" s="15">
        <f>D42</f>
        <v>713664.68</v>
      </c>
      <c r="E41" s="11">
        <f t="shared" si="7"/>
        <v>1.6864257595037488</v>
      </c>
      <c r="F41" s="12"/>
      <c r="G41" s="12"/>
      <c r="H41" s="12"/>
    </row>
    <row r="42" spans="1:8" s="1" customFormat="1" ht="65.25" hidden="1" customHeight="1">
      <c r="A42" s="17" t="s">
        <v>38</v>
      </c>
      <c r="B42" s="15">
        <v>0</v>
      </c>
      <c r="C42" s="15">
        <f>C43</f>
        <v>1203542.5</v>
      </c>
      <c r="D42" s="15">
        <f>D43</f>
        <v>713664.68</v>
      </c>
      <c r="E42" s="11">
        <f t="shared" si="7"/>
        <v>1.6864257595037488</v>
      </c>
      <c r="F42" s="12"/>
      <c r="G42" s="12"/>
      <c r="H42" s="12"/>
    </row>
    <row r="43" spans="1:8" s="1" customFormat="1" ht="65.25" customHeight="1">
      <c r="A43" s="17" t="s">
        <v>39</v>
      </c>
      <c r="B43" s="15">
        <v>0</v>
      </c>
      <c r="C43" s="15">
        <v>1203542.5</v>
      </c>
      <c r="D43" s="15">
        <v>713664.68</v>
      </c>
      <c r="E43" s="11">
        <f t="shared" si="7"/>
        <v>1.6864257595037488</v>
      </c>
      <c r="F43" s="12"/>
      <c r="G43" s="12"/>
      <c r="H43" s="12"/>
    </row>
    <row r="44" spans="1:8" s="1" customFormat="1" ht="18.75" hidden="1" customHeight="1">
      <c r="A44" s="17" t="s">
        <v>40</v>
      </c>
      <c r="B44" s="15">
        <f>B45</f>
        <v>0</v>
      </c>
      <c r="C44" s="15">
        <f>C45</f>
        <v>0</v>
      </c>
      <c r="D44" s="15">
        <f>D45</f>
        <v>0</v>
      </c>
      <c r="E44" s="11" t="e">
        <f t="shared" si="7"/>
        <v>#DIV/0!</v>
      </c>
      <c r="F44" s="12"/>
      <c r="G44" s="12"/>
      <c r="H44" s="12"/>
    </row>
    <row r="45" spans="1:8" s="1" customFormat="1" ht="36.75" hidden="1" customHeight="1">
      <c r="A45" s="17" t="s">
        <v>41</v>
      </c>
      <c r="B45" s="15">
        <v>0</v>
      </c>
      <c r="C45" s="15">
        <v>0</v>
      </c>
      <c r="D45" s="15">
        <v>0</v>
      </c>
      <c r="E45" s="11" t="e">
        <f t="shared" si="7"/>
        <v>#DIV/0!</v>
      </c>
      <c r="F45" s="12"/>
      <c r="G45" s="12"/>
      <c r="H45" s="12"/>
    </row>
    <row r="46" spans="1:8" s="1" customFormat="1" ht="21" customHeight="1">
      <c r="A46" s="26" t="s">
        <v>42</v>
      </c>
      <c r="B46" s="27">
        <f>B29+B6</f>
        <v>5735900</v>
      </c>
      <c r="C46" s="27">
        <f>C29+C6</f>
        <v>6145048.8100000005</v>
      </c>
      <c r="D46" s="27">
        <f>D29+D6</f>
        <v>5246416.1099999994</v>
      </c>
      <c r="E46" s="28">
        <f t="shared" si="7"/>
        <v>1.1712850603456997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 9 месяцев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2021-10-14T06:41:00Z</dcterms:modified>
</cp:coreProperties>
</file>