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1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<sst xmlns="http://schemas.openxmlformats.org/spreadsheetml/2006/main" count="221" uniqueCount="109">
  <si>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</si>
  <si>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</si>
  <si>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</si>
  <si>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</si>
  <si>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</si>
  <si>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Администрация Введенского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</si>
  <si>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</si>
  <si>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</si>
  <si>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</si>
  <si>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</si>
  <si>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Функционирование органов местного самоуправления. Местная администрация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</si>
  <si>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Функционирование органов местного самоуправления. Местная администрация (Иные бюджетные ассигнования)</t>
  </si>
  <si>
    <r>
      <t>Обслуживание официального сайта Введенского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</si>
  <si>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Резервные фонды</t>
  </si>
  <si>
    <t>Резервные фонды местных администраций (Иные бюджетные ассигнования)</t>
  </si>
  <si>
    <t>Другие общегосударственные вопросы</t>
  </si>
  <si>
    <r>
      <t>Уплата членских взносов в Совет муниципальных образований Ивановской области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</si>
  <si>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Уплата пошлин, исполнение судебных решений, постановлений надзорных органов к органу местного самоуправления (иные бюджетные ассигнования)</t>
  </si>
  <si>
    <r>
      <t>Техническая инвентаризация объектов муниципальной собственности и культурного наследия поселения.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</si>
  <si>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r>
  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</t>
    </r>
    <r>
      <rPr>
        <sz val="11"/>
        <color indexed="8"/>
        <rFont val="Times New Roman"/>
        <family val="1"/>
      </rPr>
      <t xml:space="preserve"> 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</si>
  <si>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Национальная оборона</t>
  </si>
  <si>
    <t>Мобилизационная и вневойсковая подготовка</t>
  </si>
  <si>
    <r>
      <t xml:space="preserve">Реализация переданных полномочий Российской Федерации по </t>
    </r>
    <r>
      <rPr>
        <sz val="12"/>
        <rFont val="Times New Roman"/>
        <family val="1"/>
      </rPr>
      <t>осуществлению</t>
    </r>
    <r>
      <rPr>
        <sz val="12"/>
        <color indexed="8"/>
        <rFont val="Times New Roman"/>
        <family val="1"/>
      </rPr>
      <t xml:space="preserve"> первичного воинского учета на территориях, где отсутствуют военные комиссариаты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</si>
  <si>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Реализация переданных полномочий Российской Федерации по </t>
    </r>
    <r>
      <rPr>
        <sz val="12"/>
        <rFont val="Times New Roman"/>
        <family val="1"/>
      </rPr>
      <t>осуществлению</t>
    </r>
    <r>
      <rPr>
        <sz val="12"/>
        <color indexed="8"/>
        <rFont val="Times New Roman"/>
        <family val="1"/>
      </rPr>
      <t xml:space="preserve"> первичного воинского учета на территориях, где отсутствуют военные комиссариаты</t>
    </r>
    <r>
      <rPr>
        <sz val="12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</si>
  <si>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Национальная безопасность и правоохранительная деятельность</t>
  </si>
  <si>
    <t>Обеспечение пожарной безопасности</t>
  </si>
  <si>
    <r>
      <t xml:space="preserve">Обеспечение выполнения работ по противопожарным мероприятиям   </t>
    </r>
    <r>
      <rPr>
        <sz val="12"/>
        <color indexed="8"/>
        <rFont val="Times New Roman"/>
        <family val="1"/>
      </rPr>
      <t>(</t>
    </r>
    <r>
      <rPr>
        <sz val="11"/>
        <color indexed="8"/>
        <rFont val="Times New Roman"/>
        <family val="1"/>
      </rPr>
      <t>Прочая з</t>
    </r>
    <r>
      <rPr>
        <sz val="11"/>
        <rFont val="Times New Roman"/>
        <family val="1"/>
      </rPr>
      <t>акупка</t>
    </r>
    <r>
      <rPr>
        <sz val="12"/>
        <rFont val="Times New Roman"/>
        <family val="1"/>
      </rPr>
      <t xml:space="preserve"> товаров, работ и услуг для обеспечения государственных (муниципальных) нужд)</t>
    </r>
  </si>
  <si>
    <t>Жилищно-коммунальное хозяйство</t>
  </si>
  <si>
    <t>Благоустройство</t>
  </si>
  <si>
    <r>
      <t xml:space="preserve">Оплата электроэнергии за уличное освещение </t>
    </r>
    <r>
      <rPr>
        <sz val="12"/>
        <color indexed="8"/>
        <rFont val="Times New Roman"/>
        <family val="1"/>
      </rPr>
      <t>(</t>
    </r>
    <r>
      <rPr>
        <sz val="11"/>
        <color indexed="8"/>
        <rFont val="Times New Roman"/>
        <family val="1"/>
      </rPr>
      <t>Прочая з</t>
    </r>
    <r>
      <rPr>
        <sz val="11"/>
        <rFont val="Times New Roman"/>
        <family val="1"/>
      </rPr>
      <t>акупка</t>
    </r>
    <r>
      <rPr>
        <sz val="12"/>
        <rFont val="Times New Roman"/>
        <family val="1"/>
      </rPr>
      <t xml:space="preserve"> товаров, работ и услуг для обеспечения государственных (муниципальных) нужд)</t>
    </r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</si>
  <si>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2"/>
        <color indexed="8"/>
        <rFont val="Times New Roman"/>
        <family val="1"/>
      </rPr>
      <t>(</t>
    </r>
    <r>
      <rPr>
        <sz val="11"/>
        <color indexed="8"/>
        <rFont val="Times New Roman"/>
        <family val="1"/>
      </rPr>
      <t>Прочая з</t>
    </r>
    <r>
      <rPr>
        <sz val="11"/>
        <rFont val="Times New Roman"/>
        <family val="1"/>
      </rPr>
      <t>акупка</t>
    </r>
    <r>
      <rPr>
        <sz val="12"/>
        <rFont val="Times New Roman"/>
        <family val="1"/>
      </rPr>
      <t xml:space="preserve"> товаров, работ и услуг для обеспечения государственных (муниципальных) нужд)</t>
    </r>
  </si>
  <si>
    <r>
      <t xml:space="preserve">Содержание и ремонт памятников, обелисков </t>
    </r>
    <r>
      <rPr>
        <sz val="12"/>
        <color indexed="8"/>
        <rFont val="Times New Roman"/>
        <family val="1"/>
      </rPr>
      <t>(</t>
    </r>
    <r>
      <rPr>
        <sz val="11"/>
        <color indexed="8"/>
        <rFont val="Times New Roman"/>
        <family val="1"/>
      </rPr>
      <t>Прочая з</t>
    </r>
    <r>
      <rPr>
        <sz val="11"/>
        <rFont val="Times New Roman"/>
        <family val="1"/>
      </rPr>
      <t>акупка</t>
    </r>
    <r>
      <rPr>
        <sz val="12"/>
        <rFont val="Times New Roman"/>
        <family val="1"/>
      </rPr>
      <t xml:space="preserve"> товаров, работ и услуг для обеспечения государственных (муниципальных) нужд)</t>
    </r>
  </si>
  <si>
    <r>
      <t xml:space="preserve">Прочие мероприятия по благоустройству территории поселения </t>
    </r>
    <r>
      <rPr>
        <sz val="12"/>
        <color indexed="8"/>
        <rFont val="Times New Roman"/>
        <family val="1"/>
      </rPr>
      <t>(</t>
    </r>
    <r>
      <rPr>
        <sz val="11"/>
        <color indexed="8"/>
        <rFont val="Times New Roman"/>
        <family val="1"/>
      </rPr>
      <t>Прочая з</t>
    </r>
    <r>
      <rPr>
        <sz val="11"/>
        <rFont val="Times New Roman"/>
        <family val="1"/>
      </rPr>
      <t>акупка</t>
    </r>
    <r>
      <rPr>
        <sz val="12"/>
        <rFont val="Times New Roman"/>
        <family val="1"/>
      </rPr>
      <t xml:space="preserve"> товаров, работ и услуг для обеспечения государственных (муниципальных) нужд)</t>
    </r>
  </si>
  <si>
    <t>Образование</t>
  </si>
  <si>
    <t>Профессиональная подготовка, переподготовка и повышение квалификации</t>
  </si>
  <si>
    <t>Социальная политика</t>
  </si>
  <si>
    <t>Пенсионное обеспечение</t>
  </si>
  <si>
    <r>
  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(Социальное обеспечение и иные выплаты населению)</t>
    </r>
  </si>
  <si>
    <t>Физическая культура и спорт</t>
  </si>
  <si>
    <t>Другие вопросы в области физической культуры и спорта</t>
  </si>
  <si>
    <r>
      <t>Проведение спортивных соревнований и мероприятий</t>
    </r>
    <r>
      <rPr>
        <sz val="12"/>
        <color indexed="8"/>
        <rFont val="Times New Roman"/>
        <family val="1"/>
      </rPr>
      <t xml:space="preserve"> (Прочая з</t>
    </r>
    <r>
      <rPr>
        <sz val="12"/>
        <rFont val="Times New Roman"/>
        <family val="1"/>
      </rPr>
      <t>акупка товаров, работ и услуг для обеспечения государственных (муниципальных) нужд)</t>
    </r>
  </si>
  <si>
    <r>
      <t xml:space="preserve">Муниципальное казённое учреждение культуры «Культурно-досуговый центр </t>
    </r>
    <r>
      <rPr>
        <b/>
        <sz val="12"/>
        <rFont val="Times New Roman"/>
        <family val="1"/>
      </rPr>
      <t>Введенского сельского</t>
    </r>
    <r>
      <rPr>
        <sz val="12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поселения»</t>
    </r>
  </si>
  <si>
    <t>Культура, кинематография</t>
  </si>
  <si>
    <t>Культура</t>
  </si>
  <si>
    <r>
      <t xml:space="preserve">Обеспечение деятельности муниципального казённого учреждения культуры  </t>
    </r>
    <r>
      <rPr>
        <sz val="12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</si>
  <si>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казённого учреждения культуры 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</si>
  <si>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r>
      <t xml:space="preserve">Обеспечение деятельности муниципального казённого учреждения культуры  </t>
    </r>
    <r>
      <rPr>
        <sz val="12"/>
        <color indexed="8"/>
        <rFont val="Times New Roman"/>
        <family val="1"/>
      </rPr>
      <t>(Иные бюджетные ассигнования)</t>
    </r>
  </si>
  <si>
    <t>Всего</t>
  </si>
  <si>
    <t>Вид  расходов</t>
  </si>
  <si>
    <t>01</t>
  </si>
  <si>
    <t>00</t>
  </si>
  <si>
    <t>02</t>
  </si>
  <si>
    <t>04</t>
  </si>
  <si>
    <t>0210100410</t>
  </si>
  <si>
    <t>0210200420</t>
  </si>
  <si>
    <t>0220100420</t>
  </si>
  <si>
    <r>
      <t>Содержание имущества, находящегося в казне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>Введенского сельского поселения»</t>
    </r>
    <r>
      <rPr>
        <sz val="11"/>
        <color indexed="8"/>
        <rFont val="Times New Roman"/>
        <family val="1"/>
      </rPr>
      <t xml:space="preserve"> 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</si>
  <si>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0230100430</t>
  </si>
  <si>
    <t>0410100200</t>
  </si>
  <si>
    <t>0420100460</t>
  </si>
  <si>
    <t>0250100440</t>
  </si>
  <si>
    <t>03</t>
  </si>
  <si>
    <t>0110100400</t>
  </si>
  <si>
    <t>0110160090</t>
  </si>
  <si>
    <t>05</t>
  </si>
  <si>
    <t>0510100220</t>
  </si>
  <si>
    <t>0510100230</t>
  </si>
  <si>
    <t>0520100240</t>
  </si>
  <si>
    <t>0530100250</t>
  </si>
  <si>
    <t>07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</si>
  <si>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 Введенского сельского поселения (Прочая закупка товаров, работ и услуг для обеспечения государственных (муниципальных) нужд)</t>
  </si>
  <si>
    <t>0230100420</t>
  </si>
  <si>
    <t>10</t>
  </si>
  <si>
    <t>0240100420</t>
  </si>
  <si>
    <t>0310100450</t>
  </si>
  <si>
    <t>08</t>
  </si>
  <si>
    <t>0610100260</t>
  </si>
  <si>
    <t>0600000000</t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</si>
  <si>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</si>
  <si>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Повышение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соответствии с указами Президента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</si>
  <si>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921</t>
  </si>
  <si>
    <t>100</t>
  </si>
  <si>
    <t>200</t>
  </si>
  <si>
    <t>3190050360</t>
  </si>
  <si>
    <t>Составление (изменение) списков кандидатов в присяжные заседатели федеральных судов общей юрисдикции в Российской Федерации (Прочая закупка товаров, работ и услуг для обеспечения государственных (муниципальных) нужд)</t>
  </si>
  <si>
    <t>Судебная система</t>
  </si>
  <si>
    <t>Организация и осуществление мероприятий по пожарной безопасности в Введенском сельском поселении (Предоставление субсидии бюджетным, автономным учреждениям и иным некоммерческим организациям)</t>
  </si>
  <si>
    <t>Национальная экономика</t>
  </si>
  <si>
    <t>09</t>
  </si>
  <si>
    <t>Дорожное хозяйство (дорожные фонды)</t>
  </si>
  <si>
    <t>Содержание и ремонт автомобильных дорог (Прочая закупка товаров, работ и услуг для обеспечения государственных (муниципальных) нужд)</t>
  </si>
  <si>
    <t>3190020320</t>
  </si>
  <si>
    <t>Коммунальное хозяйство</t>
  </si>
  <si>
    <t>Содержание и ремонт питьевых колодцев (Прочая закупка товаров, работ и услуг для обеспечения государственных (муниципальных) нужд)</t>
  </si>
  <si>
    <t>Строительство новых питьевых колодцев (Бюджетные инвестиции в объекты капитального строительства государственной (муниципальной) собственности)</t>
  </si>
  <si>
    <t>3190020330</t>
  </si>
  <si>
    <t>400</t>
  </si>
  <si>
    <t>Организация ритуальных услуг и содержание мест захоронения</t>
  </si>
  <si>
    <t>3190020340</t>
  </si>
  <si>
    <t>Обеспечение деятельности Главы Введенского 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</si>
  <si>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и проведение выборов и референдумов</t>
  </si>
  <si>
    <t>3190020370</t>
  </si>
  <si>
    <t>Проведение выборов и референдумов (Прочая закупка товаров, работ и услуг)</t>
  </si>
  <si>
    <t>Сумма, руб.                2020 год</t>
  </si>
  <si>
    <t>0610S0340</t>
  </si>
  <si>
    <t>0610180340</t>
  </si>
  <si>
    <t>Сведения о  планируемых на очередной финансовый год и на плановый период  расходах по разделам и подразделам классификации расходов бюджетов</t>
  </si>
  <si>
    <t>Сумма, руб.                2021 год</t>
  </si>
  <si>
    <t>Сумма, руб.                2022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</si>
</sst>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 * #,##0.00_ ;_ * \-#,##0.00_ ;_ * &quot;-&quot;??_ ;_ @_ "/>
    <numFmt numFmtId="185" formatCode="_(\$* #,##0.00_);_(\$* \(#,##0.00\);_(\$* &quot;-&quot;??_);_(@_)"/>
    <numFmt numFmtId="186" formatCode="_ * #,##0_ ;_ * \-#,##0_ ;_ * &quot;-&quot;_ ;_ @_ "/>
    <numFmt numFmtId="187" formatCode="_(\$* #,##0_);_(\$* \(#,##0\);_(\$* &quot;-&quot;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_р_."/>
  </numFmts>
  <fonts count="4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49" fontId="4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193" fontId="3" fillId="0" borderId="10" xfId="0" applyNumberFormat="1" applyFont="1" applyBorder="1" applyAlignment="1">
      <alignment horizontal="center" vertical="top" wrapText="1"/>
    </xf>
    <xf numFmtId="193" fontId="4" fillId="0" borderId="10" xfId="0" applyNumberFormat="1" applyFont="1" applyBorder="1" applyAlignment="1">
      <alignment horizontal="center" vertical="top" wrapText="1"/>
    </xf>
    <xf numFmtId="193" fontId="4" fillId="0" borderId="11" xfId="0" applyNumberFormat="1" applyFont="1" applyBorder="1" applyAlignment="1">
      <alignment horizontal="center" vertical="top" wrapText="1"/>
    </xf>
    <xf numFmtId="193" fontId="8" fillId="0" borderId="10" xfId="0" applyNumberFormat="1" applyFont="1" applyBorder="1" applyAlignment="1">
      <alignment horizontal="center" vertical="top" wrapText="1"/>
    </xf>
    <xf numFmtId="193" fontId="3" fillId="0" borderId="11" xfId="0" applyNumberFormat="1" applyFont="1" applyBorder="1" applyAlignment="1">
      <alignment horizontal="center" vertical="top" wrapText="1"/>
    </xf>
    <xf numFmtId="193" fontId="45" fillId="0" borderId="10" xfId="0" applyNumberFormat="1" applyFont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6"/>
  <sheetViews>
    <sheetView tabSelected="1" zoomScaleSheetLayoutView="100" zoomScalePageLayoutView="0" workbookViewId="0" topLeftCell="A1">
      <selection activeCell="G6" sqref="G6"/>
    </sheetView>
  </sheetViews>
  <sheetFormatPr defaultColWidth="9.140625" defaultRowHeight="12.75"/>
  <cols>
    <col min="1" max="1" width="27.57421875" style="5" customWidth="1"/>
    <col min="2" max="2" width="11.140625" style="11" customWidth="1"/>
    <col min="3" max="3" width="10.28125" style="11" customWidth="1"/>
    <col min="4" max="4" width="10.140625" style="11" customWidth="1"/>
    <col min="5" max="5" width="15.00390625" style="11" customWidth="1"/>
    <col min="6" max="6" width="12.57421875" style="11" customWidth="1"/>
    <col min="7" max="7" width="15.28125" style="12" customWidth="1"/>
    <col min="8" max="8" width="14.140625" style="12" customWidth="1"/>
    <col min="9" max="9" width="14.7109375" style="12" customWidth="1"/>
    <col min="10" max="16384" width="9.140625" style="12" customWidth="1"/>
  </cols>
  <sheetData>
    <row r="2" spans="1:9" ht="51" customHeight="1">
      <c r="A2" s="26" t="s">
        <v>106</v>
      </c>
      <c r="B2" s="26"/>
      <c r="C2" s="26"/>
      <c r="D2" s="26"/>
      <c r="E2" s="26"/>
      <c r="F2" s="26"/>
      <c r="G2" s="26"/>
      <c r="H2" s="26"/>
      <c r="I2" s="26"/>
    </row>
    <row r="3" spans="1:9" ht="64.5" customHeight="1">
      <c r="A3" s="1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48</v>
      </c>
      <c r="G3" s="1" t="s">
        <v>103</v>
      </c>
      <c r="H3" s="1" t="s">
        <v>107</v>
      </c>
      <c r="I3" s="1" t="s">
        <v>108</v>
      </c>
    </row>
    <row r="4" spans="1:9" ht="54" customHeight="1">
      <c r="A4" s="2" t="s">
        <v>5</v>
      </c>
      <c r="B4" s="4">
        <v>921</v>
      </c>
      <c r="C4" s="4"/>
      <c r="D4" s="4"/>
      <c r="E4" s="4"/>
      <c r="F4" s="4"/>
      <c r="G4" s="19">
        <f>G5+G25+G36+G29+G46+G49+G52+G33</f>
        <v>5001223.300000001</v>
      </c>
      <c r="H4" s="19">
        <f>H5+H25+H36+H29+H46+H49+H52+H33</f>
        <v>4875678.2</v>
      </c>
      <c r="I4" s="19">
        <f>I5+I25+I36+I29+I46+I49+I52+I33</f>
        <v>4886228</v>
      </c>
    </row>
    <row r="5" spans="1:9" ht="31.5">
      <c r="A5" s="2" t="s">
        <v>6</v>
      </c>
      <c r="B5" s="4">
        <v>921</v>
      </c>
      <c r="C5" s="4" t="s">
        <v>49</v>
      </c>
      <c r="D5" s="4" t="s">
        <v>50</v>
      </c>
      <c r="E5" s="4"/>
      <c r="F5" s="4"/>
      <c r="G5" s="19">
        <f>G6+G8+G17+G19+G13+G15</f>
        <v>3725783.3000000003</v>
      </c>
      <c r="H5" s="19">
        <f>H6+H8+H17+H19+H13+H15</f>
        <v>3618858.5</v>
      </c>
      <c r="I5" s="19">
        <f>I6+I8+I17+I19+I13+I15</f>
        <v>3618408.3</v>
      </c>
    </row>
    <row r="6" spans="1:9" ht="95.25" customHeight="1">
      <c r="A6" s="7" t="s">
        <v>7</v>
      </c>
      <c r="B6" s="6">
        <v>921</v>
      </c>
      <c r="C6" s="6" t="s">
        <v>49</v>
      </c>
      <c r="D6" s="6" t="s">
        <v>51</v>
      </c>
      <c r="E6" s="6"/>
      <c r="F6" s="6"/>
      <c r="G6" s="19">
        <f>G7</f>
        <v>641589.04</v>
      </c>
      <c r="H6" s="19">
        <f>H7</f>
        <v>641589.04</v>
      </c>
      <c r="I6" s="19">
        <f>I7</f>
        <v>641589.04</v>
      </c>
    </row>
    <row r="7" spans="1:9" ht="228.75" customHeight="1">
      <c r="A7" s="10" t="s">
        <v>99</v>
      </c>
      <c r="B7" s="3">
        <v>921</v>
      </c>
      <c r="C7" s="3" t="s">
        <v>49</v>
      </c>
      <c r="D7" s="3" t="s">
        <v>51</v>
      </c>
      <c r="E7" s="3" t="s">
        <v>53</v>
      </c>
      <c r="F7" s="3">
        <v>100</v>
      </c>
      <c r="G7" s="20">
        <v>641589.04</v>
      </c>
      <c r="H7" s="20">
        <v>641589.04</v>
      </c>
      <c r="I7" s="20">
        <v>641589.04</v>
      </c>
    </row>
    <row r="8" spans="1:18" ht="127.5" customHeight="1">
      <c r="A8" s="2" t="s">
        <v>8</v>
      </c>
      <c r="B8" s="4">
        <v>921</v>
      </c>
      <c r="C8" s="4" t="s">
        <v>49</v>
      </c>
      <c r="D8" s="4" t="s">
        <v>52</v>
      </c>
      <c r="E8" s="3"/>
      <c r="F8" s="3"/>
      <c r="G8" s="19">
        <f>G9+G10+G11+G12</f>
        <v>2612762.37</v>
      </c>
      <c r="H8" s="19">
        <f>H9+H10+H11+H12</f>
        <v>2690819.26</v>
      </c>
      <c r="I8" s="19">
        <f>I9+I10+I11+I12</f>
        <v>2690819.26</v>
      </c>
      <c r="J8" s="27"/>
      <c r="K8" s="27"/>
      <c r="L8" s="27"/>
      <c r="M8" s="27"/>
      <c r="N8" s="27"/>
      <c r="O8" s="27"/>
      <c r="P8" s="27"/>
      <c r="Q8" s="27"/>
      <c r="R8" s="27"/>
    </row>
    <row r="9" spans="1:9" ht="225.75" customHeight="1">
      <c r="A9" s="10" t="s">
        <v>9</v>
      </c>
      <c r="B9" s="3">
        <v>921</v>
      </c>
      <c r="C9" s="3" t="s">
        <v>49</v>
      </c>
      <c r="D9" s="3" t="s">
        <v>52</v>
      </c>
      <c r="E9" s="3" t="s">
        <v>54</v>
      </c>
      <c r="F9" s="3">
        <v>100</v>
      </c>
      <c r="G9" s="20">
        <v>2054861.97</v>
      </c>
      <c r="H9" s="20">
        <v>2054861.97</v>
      </c>
      <c r="I9" s="20">
        <v>2054861.97</v>
      </c>
    </row>
    <row r="10" spans="1:9" ht="123">
      <c r="A10" s="10" t="s">
        <v>10</v>
      </c>
      <c r="B10" s="3">
        <v>921</v>
      </c>
      <c r="C10" s="3" t="s">
        <v>49</v>
      </c>
      <c r="D10" s="3" t="s">
        <v>52</v>
      </c>
      <c r="E10" s="3" t="s">
        <v>54</v>
      </c>
      <c r="F10" s="3">
        <v>200</v>
      </c>
      <c r="G10" s="20">
        <f>539100.77+3649.63</f>
        <v>542750.4</v>
      </c>
      <c r="H10" s="20">
        <f>523620.23+97187.06</f>
        <v>620807.29</v>
      </c>
      <c r="I10" s="20">
        <f>523620.23+97187.06</f>
        <v>620807.29</v>
      </c>
    </row>
    <row r="11" spans="1:9" ht="78.75">
      <c r="A11" s="10" t="s">
        <v>11</v>
      </c>
      <c r="B11" s="3">
        <v>921</v>
      </c>
      <c r="C11" s="3" t="s">
        <v>49</v>
      </c>
      <c r="D11" s="3" t="s">
        <v>52</v>
      </c>
      <c r="E11" s="3" t="s">
        <v>54</v>
      </c>
      <c r="F11" s="3">
        <v>800</v>
      </c>
      <c r="G11" s="20">
        <v>2150</v>
      </c>
      <c r="H11" s="20">
        <v>2150</v>
      </c>
      <c r="I11" s="20">
        <v>2150</v>
      </c>
    </row>
    <row r="12" spans="1:9" ht="123">
      <c r="A12" s="1" t="s">
        <v>12</v>
      </c>
      <c r="B12" s="3">
        <v>921</v>
      </c>
      <c r="C12" s="3" t="s">
        <v>49</v>
      </c>
      <c r="D12" s="3" t="s">
        <v>52</v>
      </c>
      <c r="E12" s="3" t="s">
        <v>55</v>
      </c>
      <c r="F12" s="3">
        <v>200</v>
      </c>
      <c r="G12" s="20">
        <v>13000</v>
      </c>
      <c r="H12" s="20">
        <v>13000</v>
      </c>
      <c r="I12" s="20">
        <v>13000</v>
      </c>
    </row>
    <row r="13" spans="1:9" ht="22.5" customHeight="1">
      <c r="A13" s="2" t="s">
        <v>85</v>
      </c>
      <c r="B13" s="4" t="s">
        <v>80</v>
      </c>
      <c r="C13" s="4" t="s">
        <v>49</v>
      </c>
      <c r="D13" s="4" t="s">
        <v>64</v>
      </c>
      <c r="E13" s="16"/>
      <c r="F13" s="4"/>
      <c r="G13" s="19">
        <f>G14</f>
        <v>428</v>
      </c>
      <c r="H13" s="23">
        <f>H14</f>
        <v>450.2</v>
      </c>
      <c r="I13" s="23">
        <f>I14</f>
        <v>0</v>
      </c>
    </row>
    <row r="14" spans="1:9" ht="159.75" customHeight="1">
      <c r="A14" s="1" t="s">
        <v>84</v>
      </c>
      <c r="B14" s="3" t="s">
        <v>80</v>
      </c>
      <c r="C14" s="3" t="s">
        <v>49</v>
      </c>
      <c r="D14" s="3" t="s">
        <v>64</v>
      </c>
      <c r="E14" s="17" t="s">
        <v>83</v>
      </c>
      <c r="F14" s="3" t="s">
        <v>82</v>
      </c>
      <c r="G14" s="20">
        <v>428</v>
      </c>
      <c r="H14" s="21">
        <v>450.2</v>
      </c>
      <c r="I14" s="21">
        <v>0</v>
      </c>
    </row>
    <row r="15" spans="1:9" ht="51" customHeight="1">
      <c r="A15" s="2" t="s">
        <v>100</v>
      </c>
      <c r="B15" s="4" t="s">
        <v>80</v>
      </c>
      <c r="C15" s="4" t="s">
        <v>49</v>
      </c>
      <c r="D15" s="4" t="s">
        <v>69</v>
      </c>
      <c r="E15" s="25"/>
      <c r="F15" s="4"/>
      <c r="G15" s="19">
        <f>G16</f>
        <v>191967</v>
      </c>
      <c r="H15" s="19">
        <f>H16</f>
        <v>0</v>
      </c>
      <c r="I15" s="19">
        <f>I16</f>
        <v>0</v>
      </c>
    </row>
    <row r="16" spans="1:9" ht="67.5" customHeight="1">
      <c r="A16" s="1" t="s">
        <v>102</v>
      </c>
      <c r="B16" s="3" t="s">
        <v>80</v>
      </c>
      <c r="C16" s="3" t="s">
        <v>49</v>
      </c>
      <c r="D16" s="3" t="s">
        <v>69</v>
      </c>
      <c r="E16" s="17" t="s">
        <v>101</v>
      </c>
      <c r="F16" s="3" t="s">
        <v>82</v>
      </c>
      <c r="G16" s="20">
        <v>191967</v>
      </c>
      <c r="H16" s="20">
        <v>0</v>
      </c>
      <c r="I16" s="20">
        <v>0</v>
      </c>
    </row>
    <row r="17" spans="1:9" ht="15.75">
      <c r="A17" s="2" t="s">
        <v>13</v>
      </c>
      <c r="B17" s="4">
        <v>921</v>
      </c>
      <c r="C17" s="4" t="s">
        <v>49</v>
      </c>
      <c r="D17" s="4">
        <v>11</v>
      </c>
      <c r="E17" s="4"/>
      <c r="F17" s="4"/>
      <c r="G17" s="19">
        <f>G18</f>
        <v>10000</v>
      </c>
      <c r="H17" s="19">
        <f>H18</f>
        <v>10000</v>
      </c>
      <c r="I17" s="19">
        <f>I18</f>
        <v>10000</v>
      </c>
    </row>
    <row r="18" spans="1:9" ht="56.25" customHeight="1">
      <c r="A18" s="10" t="s">
        <v>14</v>
      </c>
      <c r="B18" s="3">
        <v>921</v>
      </c>
      <c r="C18" s="3" t="s">
        <v>49</v>
      </c>
      <c r="D18" s="3">
        <v>11</v>
      </c>
      <c r="E18" s="3">
        <v>3190020310</v>
      </c>
      <c r="F18" s="3">
        <v>800</v>
      </c>
      <c r="G18" s="20">
        <v>10000</v>
      </c>
      <c r="H18" s="20">
        <v>10000</v>
      </c>
      <c r="I18" s="20">
        <v>10000</v>
      </c>
    </row>
    <row r="19" spans="1:9" ht="47.25">
      <c r="A19" s="2" t="s">
        <v>15</v>
      </c>
      <c r="B19" s="4">
        <v>921</v>
      </c>
      <c r="C19" s="4" t="s">
        <v>49</v>
      </c>
      <c r="D19" s="4">
        <v>13</v>
      </c>
      <c r="E19" s="4"/>
      <c r="F19" s="4"/>
      <c r="G19" s="19">
        <f>G20+G21+G22+G23+G24</f>
        <v>269036.89</v>
      </c>
      <c r="H19" s="19">
        <f>H20+H21+H22+H23+H24</f>
        <v>276000</v>
      </c>
      <c r="I19" s="19">
        <f>I20+I21+I22+I23+I24</f>
        <v>276000</v>
      </c>
    </row>
    <row r="20" spans="1:9" ht="78.75">
      <c r="A20" s="1" t="s">
        <v>16</v>
      </c>
      <c r="B20" s="3">
        <v>921</v>
      </c>
      <c r="C20" s="3" t="s">
        <v>49</v>
      </c>
      <c r="D20" s="3">
        <v>13</v>
      </c>
      <c r="E20" s="3" t="s">
        <v>57</v>
      </c>
      <c r="F20" s="3">
        <v>800</v>
      </c>
      <c r="G20" s="20">
        <v>3764</v>
      </c>
      <c r="H20" s="20">
        <v>4000</v>
      </c>
      <c r="I20" s="20">
        <v>4000</v>
      </c>
    </row>
    <row r="21" spans="1:9" ht="117" customHeight="1">
      <c r="A21" s="1" t="s">
        <v>17</v>
      </c>
      <c r="B21" s="3">
        <v>921</v>
      </c>
      <c r="C21" s="3" t="s">
        <v>49</v>
      </c>
      <c r="D21" s="3">
        <v>13</v>
      </c>
      <c r="E21" s="3">
        <v>3190020350</v>
      </c>
      <c r="F21" s="3">
        <v>800</v>
      </c>
      <c r="G21" s="20">
        <v>10000</v>
      </c>
      <c r="H21" s="20">
        <v>80000</v>
      </c>
      <c r="I21" s="20">
        <v>80000</v>
      </c>
    </row>
    <row r="22" spans="1:9" ht="162" customHeight="1">
      <c r="A22" s="9" t="s">
        <v>18</v>
      </c>
      <c r="B22" s="8">
        <v>921</v>
      </c>
      <c r="C22" s="8" t="s">
        <v>49</v>
      </c>
      <c r="D22" s="8">
        <v>13</v>
      </c>
      <c r="E22" s="8" t="s">
        <v>58</v>
      </c>
      <c r="F22" s="8">
        <v>200</v>
      </c>
      <c r="G22" s="21">
        <v>80000</v>
      </c>
      <c r="H22" s="20">
        <v>160000</v>
      </c>
      <c r="I22" s="20">
        <v>160000</v>
      </c>
    </row>
    <row r="23" spans="1:9" ht="130.5" customHeight="1">
      <c r="A23" s="9" t="s">
        <v>56</v>
      </c>
      <c r="B23" s="8">
        <v>921</v>
      </c>
      <c r="C23" s="8" t="s">
        <v>49</v>
      </c>
      <c r="D23" s="8">
        <v>13</v>
      </c>
      <c r="E23" s="8" t="s">
        <v>59</v>
      </c>
      <c r="F23" s="8">
        <v>200</v>
      </c>
      <c r="G23" s="21">
        <v>153272.89</v>
      </c>
      <c r="H23" s="20">
        <v>22000</v>
      </c>
      <c r="I23" s="20">
        <v>22000</v>
      </c>
    </row>
    <row r="24" spans="1:9" ht="253.5" customHeight="1">
      <c r="A24" s="1" t="s">
        <v>19</v>
      </c>
      <c r="B24" s="3">
        <v>921</v>
      </c>
      <c r="C24" s="3" t="s">
        <v>49</v>
      </c>
      <c r="D24" s="3">
        <v>13</v>
      </c>
      <c r="E24" s="3" t="s">
        <v>60</v>
      </c>
      <c r="F24" s="3">
        <v>200</v>
      </c>
      <c r="G24" s="20">
        <v>22000</v>
      </c>
      <c r="H24" s="20">
        <v>10000</v>
      </c>
      <c r="I24" s="20">
        <v>10000</v>
      </c>
    </row>
    <row r="25" spans="1:9" ht="19.5" customHeight="1">
      <c r="A25" s="2" t="s">
        <v>20</v>
      </c>
      <c r="B25" s="4">
        <v>921</v>
      </c>
      <c r="C25" s="4" t="s">
        <v>51</v>
      </c>
      <c r="D25" s="4" t="s">
        <v>50</v>
      </c>
      <c r="E25" s="4"/>
      <c r="F25" s="4"/>
      <c r="G25" s="19">
        <f>G26</f>
        <v>80220</v>
      </c>
      <c r="H25" s="19">
        <f>H26</f>
        <v>80220</v>
      </c>
      <c r="I25" s="19">
        <f>I26</f>
        <v>80220</v>
      </c>
    </row>
    <row r="26" spans="1:9" ht="33.75" customHeight="1">
      <c r="A26" s="2" t="s">
        <v>21</v>
      </c>
      <c r="B26" s="4">
        <v>921</v>
      </c>
      <c r="C26" s="4" t="s">
        <v>51</v>
      </c>
      <c r="D26" s="4" t="s">
        <v>50</v>
      </c>
      <c r="E26" s="4"/>
      <c r="F26" s="4"/>
      <c r="G26" s="19">
        <f>G27+G28</f>
        <v>80220</v>
      </c>
      <c r="H26" s="19">
        <f>H27+H28</f>
        <v>80220</v>
      </c>
      <c r="I26" s="19">
        <f>I27+I28</f>
        <v>80220</v>
      </c>
    </row>
    <row r="27" spans="1:9" ht="288" customHeight="1">
      <c r="A27" s="10" t="s">
        <v>22</v>
      </c>
      <c r="B27" s="3">
        <v>921</v>
      </c>
      <c r="C27" s="3" t="s">
        <v>51</v>
      </c>
      <c r="D27" s="3" t="s">
        <v>61</v>
      </c>
      <c r="E27" s="3">
        <v>3290051180</v>
      </c>
      <c r="F27" s="3">
        <v>100</v>
      </c>
      <c r="G27" s="20">
        <v>77338.8</v>
      </c>
      <c r="H27" s="20">
        <v>77338.8</v>
      </c>
      <c r="I27" s="20">
        <v>77338.8</v>
      </c>
    </row>
    <row r="28" spans="1:9" ht="186">
      <c r="A28" s="10" t="s">
        <v>23</v>
      </c>
      <c r="B28" s="3">
        <v>921</v>
      </c>
      <c r="C28" s="3" t="s">
        <v>51</v>
      </c>
      <c r="D28" s="3" t="s">
        <v>61</v>
      </c>
      <c r="E28" s="3">
        <v>3290051180</v>
      </c>
      <c r="F28" s="3">
        <v>200</v>
      </c>
      <c r="G28" s="20">
        <v>2881.2</v>
      </c>
      <c r="H28" s="20">
        <v>2881.2</v>
      </c>
      <c r="I28" s="20">
        <v>2881.2</v>
      </c>
    </row>
    <row r="29" spans="1:9" ht="63" customHeight="1">
      <c r="A29" s="13" t="s">
        <v>24</v>
      </c>
      <c r="B29" s="14">
        <v>921</v>
      </c>
      <c r="C29" s="14" t="s">
        <v>61</v>
      </c>
      <c r="D29" s="14" t="s">
        <v>50</v>
      </c>
      <c r="E29" s="14"/>
      <c r="F29" s="14"/>
      <c r="G29" s="22">
        <f>G30</f>
        <v>104620</v>
      </c>
      <c r="H29" s="22">
        <f>H30</f>
        <v>104620</v>
      </c>
      <c r="I29" s="22">
        <f>I30</f>
        <v>104620</v>
      </c>
    </row>
    <row r="30" spans="1:9" ht="36.75" customHeight="1">
      <c r="A30" s="2" t="s">
        <v>25</v>
      </c>
      <c r="B30" s="4">
        <v>921</v>
      </c>
      <c r="C30" s="4" t="s">
        <v>61</v>
      </c>
      <c r="D30" s="4">
        <v>10</v>
      </c>
      <c r="E30" s="4"/>
      <c r="F30" s="4"/>
      <c r="G30" s="19">
        <f>G31+G32</f>
        <v>104620</v>
      </c>
      <c r="H30" s="19">
        <f>H31+H32</f>
        <v>104620</v>
      </c>
      <c r="I30" s="19">
        <f>I31+I32</f>
        <v>104620</v>
      </c>
    </row>
    <row r="31" spans="1:9" ht="126">
      <c r="A31" s="1" t="s">
        <v>26</v>
      </c>
      <c r="B31" s="3">
        <v>921</v>
      </c>
      <c r="C31" s="3" t="s">
        <v>61</v>
      </c>
      <c r="D31" s="3">
        <v>10</v>
      </c>
      <c r="E31" s="3" t="s">
        <v>62</v>
      </c>
      <c r="F31" s="3">
        <v>200</v>
      </c>
      <c r="G31" s="20">
        <v>67000</v>
      </c>
      <c r="H31" s="20">
        <v>67000</v>
      </c>
      <c r="I31" s="20">
        <v>67000</v>
      </c>
    </row>
    <row r="32" spans="1:9" ht="173.25" customHeight="1">
      <c r="A32" s="1" t="s">
        <v>86</v>
      </c>
      <c r="B32" s="8">
        <v>921</v>
      </c>
      <c r="C32" s="8" t="s">
        <v>61</v>
      </c>
      <c r="D32" s="8">
        <v>10</v>
      </c>
      <c r="E32" s="8" t="s">
        <v>63</v>
      </c>
      <c r="F32" s="8">
        <v>600</v>
      </c>
      <c r="G32" s="21">
        <v>37620</v>
      </c>
      <c r="H32" s="21">
        <v>37620</v>
      </c>
      <c r="I32" s="21">
        <v>37620</v>
      </c>
    </row>
    <row r="33" spans="1:9" ht="22.5" customHeight="1">
      <c r="A33" s="18" t="s">
        <v>87</v>
      </c>
      <c r="B33" s="6" t="s">
        <v>80</v>
      </c>
      <c r="C33" s="6" t="s">
        <v>52</v>
      </c>
      <c r="D33" s="6" t="s">
        <v>50</v>
      </c>
      <c r="E33" s="6"/>
      <c r="F33" s="6"/>
      <c r="G33" s="23">
        <f>G34</f>
        <v>0</v>
      </c>
      <c r="H33" s="23">
        <f>H34</f>
        <v>0</v>
      </c>
      <c r="I33" s="23">
        <f>I34</f>
        <v>0</v>
      </c>
    </row>
    <row r="34" spans="1:9" ht="33.75" customHeight="1">
      <c r="A34" s="9" t="s">
        <v>89</v>
      </c>
      <c r="B34" s="8" t="s">
        <v>80</v>
      </c>
      <c r="C34" s="8" t="s">
        <v>52</v>
      </c>
      <c r="D34" s="8" t="s">
        <v>88</v>
      </c>
      <c r="E34" s="8"/>
      <c r="F34" s="8"/>
      <c r="G34" s="21">
        <f>G35</f>
        <v>0</v>
      </c>
      <c r="H34" s="21">
        <f>H35</f>
        <v>0</v>
      </c>
      <c r="I34" s="21">
        <f>I35</f>
        <v>0</v>
      </c>
    </row>
    <row r="35" spans="1:9" ht="112.5" customHeight="1">
      <c r="A35" s="9" t="s">
        <v>90</v>
      </c>
      <c r="B35" s="8" t="s">
        <v>80</v>
      </c>
      <c r="C35" s="8" t="s">
        <v>52</v>
      </c>
      <c r="D35" s="8" t="s">
        <v>88</v>
      </c>
      <c r="E35" s="8" t="s">
        <v>91</v>
      </c>
      <c r="F35" s="8" t="s">
        <v>82</v>
      </c>
      <c r="G35" s="21">
        <v>0</v>
      </c>
      <c r="H35" s="21">
        <v>0</v>
      </c>
      <c r="I35" s="21">
        <v>0</v>
      </c>
    </row>
    <row r="36" spans="1:9" ht="31.5">
      <c r="A36" s="2" t="s">
        <v>27</v>
      </c>
      <c r="B36" s="4">
        <v>921</v>
      </c>
      <c r="C36" s="4" t="s">
        <v>64</v>
      </c>
      <c r="D36" s="4" t="s">
        <v>50</v>
      </c>
      <c r="E36" s="4"/>
      <c r="F36" s="4"/>
      <c r="G36" s="19">
        <f>G40+G37</f>
        <v>770600</v>
      </c>
      <c r="H36" s="19">
        <f>H40+H37</f>
        <v>746979.7</v>
      </c>
      <c r="I36" s="19">
        <f>I40+I37</f>
        <v>762979.7</v>
      </c>
    </row>
    <row r="37" spans="1:9" ht="31.5">
      <c r="A37" s="2" t="s">
        <v>92</v>
      </c>
      <c r="B37" s="4" t="s">
        <v>80</v>
      </c>
      <c r="C37" s="4" t="s">
        <v>64</v>
      </c>
      <c r="D37" s="4" t="s">
        <v>51</v>
      </c>
      <c r="E37" s="4"/>
      <c r="F37" s="4"/>
      <c r="G37" s="19">
        <f>G38+G39</f>
        <v>0</v>
      </c>
      <c r="H37" s="19">
        <f>H38+H39</f>
        <v>0</v>
      </c>
      <c r="I37" s="19">
        <f>I38+I39</f>
        <v>0</v>
      </c>
    </row>
    <row r="38" spans="1:9" ht="110.25">
      <c r="A38" s="1" t="s">
        <v>93</v>
      </c>
      <c r="B38" s="3" t="s">
        <v>80</v>
      </c>
      <c r="C38" s="3" t="s">
        <v>64</v>
      </c>
      <c r="D38" s="3" t="s">
        <v>51</v>
      </c>
      <c r="E38" s="3" t="s">
        <v>95</v>
      </c>
      <c r="F38" s="3" t="s">
        <v>82</v>
      </c>
      <c r="G38" s="20">
        <v>0</v>
      </c>
      <c r="H38" s="20">
        <v>0</v>
      </c>
      <c r="I38" s="20">
        <v>0</v>
      </c>
    </row>
    <row r="39" spans="1:9" ht="126">
      <c r="A39" s="1" t="s">
        <v>94</v>
      </c>
      <c r="B39" s="3" t="s">
        <v>80</v>
      </c>
      <c r="C39" s="3" t="s">
        <v>64</v>
      </c>
      <c r="D39" s="3" t="s">
        <v>51</v>
      </c>
      <c r="E39" s="3" t="s">
        <v>95</v>
      </c>
      <c r="F39" s="3" t="s">
        <v>96</v>
      </c>
      <c r="G39" s="20">
        <v>0</v>
      </c>
      <c r="H39" s="20">
        <v>0</v>
      </c>
      <c r="I39" s="20">
        <v>0</v>
      </c>
    </row>
    <row r="40" spans="1:9" ht="15.75">
      <c r="A40" s="2" t="s">
        <v>28</v>
      </c>
      <c r="B40" s="4">
        <v>921</v>
      </c>
      <c r="C40" s="4" t="s">
        <v>64</v>
      </c>
      <c r="D40" s="4" t="s">
        <v>61</v>
      </c>
      <c r="E40" s="3"/>
      <c r="F40" s="3"/>
      <c r="G40" s="19">
        <f>G41+G42+G43+G44+G45</f>
        <v>770600</v>
      </c>
      <c r="H40" s="19">
        <f>H41+H42+H43+H44+H45</f>
        <v>746979.7</v>
      </c>
      <c r="I40" s="19">
        <f>I41+I42+I43+I44+I45</f>
        <v>762979.7</v>
      </c>
    </row>
    <row r="41" spans="1:9" ht="114.75" customHeight="1">
      <c r="A41" s="1" t="s">
        <v>29</v>
      </c>
      <c r="B41" s="3">
        <v>921</v>
      </c>
      <c r="C41" s="3" t="s">
        <v>64</v>
      </c>
      <c r="D41" s="3" t="s">
        <v>61</v>
      </c>
      <c r="E41" s="3" t="s">
        <v>65</v>
      </c>
      <c r="F41" s="3">
        <v>200</v>
      </c>
      <c r="G41" s="20">
        <v>485000</v>
      </c>
      <c r="H41" s="20">
        <v>490000</v>
      </c>
      <c r="I41" s="20">
        <v>490000</v>
      </c>
    </row>
    <row r="42" spans="1:9" ht="114.75" customHeight="1">
      <c r="A42" s="1" t="s">
        <v>30</v>
      </c>
      <c r="B42" s="3">
        <v>921</v>
      </c>
      <c r="C42" s="3" t="s">
        <v>64</v>
      </c>
      <c r="D42" s="3" t="s">
        <v>61</v>
      </c>
      <c r="E42" s="3" t="s">
        <v>66</v>
      </c>
      <c r="F42" s="3">
        <v>200</v>
      </c>
      <c r="G42" s="20">
        <v>145600</v>
      </c>
      <c r="H42" s="20">
        <v>135600</v>
      </c>
      <c r="I42" s="20">
        <v>135600</v>
      </c>
    </row>
    <row r="43" spans="1:9" ht="115.5" customHeight="1">
      <c r="A43" s="1" t="s">
        <v>31</v>
      </c>
      <c r="B43" s="3">
        <v>921</v>
      </c>
      <c r="C43" s="3" t="s">
        <v>64</v>
      </c>
      <c r="D43" s="3" t="s">
        <v>61</v>
      </c>
      <c r="E43" s="3" t="s">
        <v>67</v>
      </c>
      <c r="F43" s="3">
        <v>200</v>
      </c>
      <c r="G43" s="20">
        <v>10000</v>
      </c>
      <c r="H43" s="20">
        <v>10000</v>
      </c>
      <c r="I43" s="20">
        <v>10000</v>
      </c>
    </row>
    <row r="44" spans="1:9" ht="130.5" customHeight="1">
      <c r="A44" s="1" t="s">
        <v>32</v>
      </c>
      <c r="B44" s="3">
        <v>921</v>
      </c>
      <c r="C44" s="3" t="s">
        <v>64</v>
      </c>
      <c r="D44" s="3" t="s">
        <v>61</v>
      </c>
      <c r="E44" s="3" t="s">
        <v>68</v>
      </c>
      <c r="F44" s="3">
        <v>200</v>
      </c>
      <c r="G44" s="24">
        <v>130000</v>
      </c>
      <c r="H44" s="24">
        <v>111379.7</v>
      </c>
      <c r="I44" s="24">
        <v>127379.7</v>
      </c>
    </row>
    <row r="45" spans="1:9" ht="49.5" customHeight="1">
      <c r="A45" s="1" t="s">
        <v>97</v>
      </c>
      <c r="B45" s="3" t="s">
        <v>80</v>
      </c>
      <c r="C45" s="3" t="s">
        <v>64</v>
      </c>
      <c r="D45" s="3" t="s">
        <v>61</v>
      </c>
      <c r="E45" s="3" t="s">
        <v>98</v>
      </c>
      <c r="F45" s="3" t="s">
        <v>82</v>
      </c>
      <c r="G45" s="24">
        <v>0</v>
      </c>
      <c r="H45" s="24">
        <v>0</v>
      </c>
      <c r="I45" s="24">
        <v>0</v>
      </c>
    </row>
    <row r="46" spans="1:9" ht="28.5" customHeight="1">
      <c r="A46" s="2" t="s">
        <v>33</v>
      </c>
      <c r="B46" s="4">
        <v>921</v>
      </c>
      <c r="C46" s="4" t="s">
        <v>69</v>
      </c>
      <c r="D46" s="4" t="s">
        <v>50</v>
      </c>
      <c r="E46" s="4"/>
      <c r="F46" s="4"/>
      <c r="G46" s="19">
        <f>G47</f>
        <v>0</v>
      </c>
      <c r="H46" s="19">
        <f>H47</f>
        <v>5000</v>
      </c>
      <c r="I46" s="19">
        <f>I47</f>
        <v>0</v>
      </c>
    </row>
    <row r="47" spans="1:9" ht="72" customHeight="1">
      <c r="A47" s="1" t="s">
        <v>34</v>
      </c>
      <c r="B47" s="4">
        <v>921</v>
      </c>
      <c r="C47" s="4" t="s">
        <v>69</v>
      </c>
      <c r="D47" s="4" t="s">
        <v>64</v>
      </c>
      <c r="E47" s="4"/>
      <c r="F47" s="4"/>
      <c r="G47" s="19">
        <f>G48</f>
        <v>0</v>
      </c>
      <c r="H47" s="19">
        <f>H48</f>
        <v>5000</v>
      </c>
      <c r="I47" s="19">
        <f>I48</f>
        <v>0</v>
      </c>
    </row>
    <row r="48" spans="1:9" ht="227.25" customHeight="1">
      <c r="A48" s="1" t="s">
        <v>70</v>
      </c>
      <c r="B48" s="3">
        <v>921</v>
      </c>
      <c r="C48" s="3" t="s">
        <v>69</v>
      </c>
      <c r="D48" s="3" t="s">
        <v>64</v>
      </c>
      <c r="E48" s="3" t="s">
        <v>71</v>
      </c>
      <c r="F48" s="3">
        <v>200</v>
      </c>
      <c r="G48" s="20">
        <v>0</v>
      </c>
      <c r="H48" s="20">
        <v>5000</v>
      </c>
      <c r="I48" s="20">
        <v>0</v>
      </c>
    </row>
    <row r="49" spans="1:9" ht="23.25" customHeight="1">
      <c r="A49" s="2" t="s">
        <v>35</v>
      </c>
      <c r="B49" s="4">
        <v>921</v>
      </c>
      <c r="C49" s="4">
        <v>10</v>
      </c>
      <c r="D49" s="4" t="s">
        <v>50</v>
      </c>
      <c r="E49" s="3"/>
      <c r="F49" s="3"/>
      <c r="G49" s="19">
        <f>G50</f>
        <v>310000</v>
      </c>
      <c r="H49" s="19">
        <f>H50</f>
        <v>310000</v>
      </c>
      <c r="I49" s="19">
        <f>I50</f>
        <v>310000</v>
      </c>
    </row>
    <row r="50" spans="1:9" ht="22.5" customHeight="1">
      <c r="A50" s="2" t="s">
        <v>36</v>
      </c>
      <c r="B50" s="4">
        <v>921</v>
      </c>
      <c r="C50" s="4" t="s">
        <v>72</v>
      </c>
      <c r="D50" s="4" t="s">
        <v>49</v>
      </c>
      <c r="E50" s="3"/>
      <c r="F50" s="3"/>
      <c r="G50" s="19">
        <f>G51</f>
        <v>310000</v>
      </c>
      <c r="H50" s="19">
        <f>H51</f>
        <v>310000</v>
      </c>
      <c r="I50" s="19">
        <f>I51</f>
        <v>310000</v>
      </c>
    </row>
    <row r="51" spans="1:9" ht="162" customHeight="1">
      <c r="A51" s="1" t="s">
        <v>37</v>
      </c>
      <c r="B51" s="3">
        <v>921</v>
      </c>
      <c r="C51" s="3">
        <v>10</v>
      </c>
      <c r="D51" s="3" t="s">
        <v>49</v>
      </c>
      <c r="E51" s="3" t="s">
        <v>73</v>
      </c>
      <c r="F51" s="3">
        <v>300</v>
      </c>
      <c r="G51" s="20">
        <v>310000</v>
      </c>
      <c r="H51" s="20">
        <v>310000</v>
      </c>
      <c r="I51" s="20">
        <v>310000</v>
      </c>
    </row>
    <row r="52" spans="1:9" ht="34.5" customHeight="1">
      <c r="A52" s="2" t="s">
        <v>38</v>
      </c>
      <c r="B52" s="4">
        <v>921</v>
      </c>
      <c r="C52" s="4">
        <v>11</v>
      </c>
      <c r="D52" s="4" t="s">
        <v>50</v>
      </c>
      <c r="E52" s="4"/>
      <c r="F52" s="4"/>
      <c r="G52" s="19">
        <f>G53</f>
        <v>10000</v>
      </c>
      <c r="H52" s="19">
        <f>H53</f>
        <v>10000</v>
      </c>
      <c r="I52" s="19">
        <f>I53</f>
        <v>10000</v>
      </c>
    </row>
    <row r="53" spans="1:9" ht="48.75" customHeight="1">
      <c r="A53" s="2" t="s">
        <v>39</v>
      </c>
      <c r="B53" s="4">
        <v>921</v>
      </c>
      <c r="C53" s="4">
        <v>11</v>
      </c>
      <c r="D53" s="4" t="s">
        <v>64</v>
      </c>
      <c r="E53" s="4"/>
      <c r="F53" s="4"/>
      <c r="G53" s="19">
        <f>G54</f>
        <v>10000</v>
      </c>
      <c r="H53" s="19">
        <f>H54</f>
        <v>10000</v>
      </c>
      <c r="I53" s="19">
        <f>I54</f>
        <v>10000</v>
      </c>
    </row>
    <row r="54" spans="1:9" ht="111.75" customHeight="1">
      <c r="A54" s="1" t="s">
        <v>40</v>
      </c>
      <c r="B54" s="3">
        <v>921</v>
      </c>
      <c r="C54" s="3">
        <v>11</v>
      </c>
      <c r="D54" s="3" t="s">
        <v>64</v>
      </c>
      <c r="E54" s="3" t="s">
        <v>74</v>
      </c>
      <c r="F54" s="3">
        <v>200</v>
      </c>
      <c r="G54" s="20">
        <v>10000</v>
      </c>
      <c r="H54" s="20">
        <v>10000</v>
      </c>
      <c r="I54" s="20">
        <v>10000</v>
      </c>
    </row>
    <row r="55" spans="1:9" ht="81" customHeight="1">
      <c r="A55" s="15" t="s">
        <v>41</v>
      </c>
      <c r="B55" s="4">
        <v>921</v>
      </c>
      <c r="C55" s="4" t="s">
        <v>75</v>
      </c>
      <c r="D55" s="4" t="s">
        <v>50</v>
      </c>
      <c r="E55" s="4"/>
      <c r="F55" s="4"/>
      <c r="G55" s="19">
        <f>G56</f>
        <v>1674550.7</v>
      </c>
      <c r="H55" s="19">
        <f>H56</f>
        <v>1293092</v>
      </c>
      <c r="I55" s="19">
        <f>I56</f>
        <v>1293092</v>
      </c>
    </row>
    <row r="56" spans="1:9" ht="31.5">
      <c r="A56" s="2" t="s">
        <v>42</v>
      </c>
      <c r="B56" s="4">
        <v>921</v>
      </c>
      <c r="C56" s="4" t="s">
        <v>75</v>
      </c>
      <c r="D56" s="4" t="s">
        <v>49</v>
      </c>
      <c r="E56" s="4"/>
      <c r="F56" s="4"/>
      <c r="G56" s="19">
        <f>G57</f>
        <v>1674550.7</v>
      </c>
      <c r="H56" s="19">
        <f>H57</f>
        <v>1293092</v>
      </c>
      <c r="I56" s="19">
        <f>I57</f>
        <v>1293092</v>
      </c>
    </row>
    <row r="57" spans="1:9" ht="15.75">
      <c r="A57" s="2" t="s">
        <v>43</v>
      </c>
      <c r="B57" s="4">
        <v>921</v>
      </c>
      <c r="C57" s="4" t="s">
        <v>75</v>
      </c>
      <c r="D57" s="4" t="s">
        <v>49</v>
      </c>
      <c r="E57" s="3"/>
      <c r="F57" s="4"/>
      <c r="G57" s="19">
        <f>G58+G59+G60+G61+G62</f>
        <v>1674550.7</v>
      </c>
      <c r="H57" s="19">
        <f>H58+H59+H60</f>
        <v>1293092</v>
      </c>
      <c r="I57" s="19">
        <f>I58+I59+I60</f>
        <v>1293092</v>
      </c>
    </row>
    <row r="58" spans="1:9" ht="225.75" customHeight="1">
      <c r="A58" s="1" t="s">
        <v>44</v>
      </c>
      <c r="B58" s="3">
        <v>921</v>
      </c>
      <c r="C58" s="3" t="s">
        <v>75</v>
      </c>
      <c r="D58" s="3" t="s">
        <v>49</v>
      </c>
      <c r="E58" s="3" t="s">
        <v>76</v>
      </c>
      <c r="F58" s="3">
        <v>100</v>
      </c>
      <c r="G58" s="20">
        <v>868408</v>
      </c>
      <c r="H58" s="20">
        <v>872190</v>
      </c>
      <c r="I58" s="20">
        <v>872190</v>
      </c>
    </row>
    <row r="59" spans="1:9" ht="126" customHeight="1">
      <c r="A59" s="1" t="s">
        <v>45</v>
      </c>
      <c r="B59" s="3">
        <v>921</v>
      </c>
      <c r="C59" s="3" t="s">
        <v>75</v>
      </c>
      <c r="D59" s="3" t="s">
        <v>49</v>
      </c>
      <c r="E59" s="3" t="s">
        <v>76</v>
      </c>
      <c r="F59" s="3">
        <v>200</v>
      </c>
      <c r="G59" s="20">
        <v>427734.7</v>
      </c>
      <c r="H59" s="20">
        <v>420602</v>
      </c>
      <c r="I59" s="20">
        <v>420602</v>
      </c>
    </row>
    <row r="60" spans="1:9" ht="86.25" customHeight="1">
      <c r="A60" s="1" t="s">
        <v>46</v>
      </c>
      <c r="B60" s="3">
        <v>921</v>
      </c>
      <c r="C60" s="3" t="s">
        <v>75</v>
      </c>
      <c r="D60" s="3" t="s">
        <v>49</v>
      </c>
      <c r="E60" s="3" t="s">
        <v>76</v>
      </c>
      <c r="F60" s="3">
        <v>800</v>
      </c>
      <c r="G60" s="20">
        <v>300</v>
      </c>
      <c r="H60" s="20">
        <v>300</v>
      </c>
      <c r="I60" s="20">
        <v>300</v>
      </c>
    </row>
    <row r="61" spans="1:9" ht="333.75" customHeight="1">
      <c r="A61" s="1" t="s">
        <v>79</v>
      </c>
      <c r="B61" s="3" t="s">
        <v>80</v>
      </c>
      <c r="C61" s="3" t="s">
        <v>75</v>
      </c>
      <c r="D61" s="3" t="s">
        <v>49</v>
      </c>
      <c r="E61" s="3" t="s">
        <v>104</v>
      </c>
      <c r="F61" s="3" t="s">
        <v>81</v>
      </c>
      <c r="G61" s="20">
        <v>3782</v>
      </c>
      <c r="H61" s="20">
        <v>0</v>
      </c>
      <c r="I61" s="20">
        <v>0</v>
      </c>
    </row>
    <row r="62" spans="1:9" ht="381" customHeight="1">
      <c r="A62" s="1" t="s">
        <v>78</v>
      </c>
      <c r="B62" s="3" t="s">
        <v>80</v>
      </c>
      <c r="C62" s="3" t="s">
        <v>75</v>
      </c>
      <c r="D62" s="3" t="s">
        <v>49</v>
      </c>
      <c r="E62" s="3" t="s">
        <v>105</v>
      </c>
      <c r="F62" s="3" t="s">
        <v>81</v>
      </c>
      <c r="G62" s="20">
        <v>374326</v>
      </c>
      <c r="H62" s="20">
        <v>0</v>
      </c>
      <c r="I62" s="20">
        <v>0</v>
      </c>
    </row>
    <row r="63" spans="1:9" ht="15.75">
      <c r="A63" s="15" t="s">
        <v>47</v>
      </c>
      <c r="B63" s="4"/>
      <c r="C63" s="4"/>
      <c r="D63" s="4"/>
      <c r="E63" s="4" t="s">
        <v>77</v>
      </c>
      <c r="F63" s="4"/>
      <c r="G63" s="19">
        <f>G55+G4</f>
        <v>6675774.000000001</v>
      </c>
      <c r="H63" s="19">
        <f>H55+H4</f>
        <v>6168770.2</v>
      </c>
      <c r="I63" s="19">
        <f>I55+I4</f>
        <v>6179320</v>
      </c>
    </row>
    <row r="66" spans="8:9" ht="12.75">
      <c r="H66" s="28"/>
      <c r="I66" s="28"/>
    </row>
  </sheetData>
  <sheetProtection/>
  <mergeCells count="1">
    <mergeCell ref="A2:I2"/>
  </mergeCells>
  <printOptions/>
  <pageMargins left="0.5118110236220472" right="0.17" top="0.984251968503937" bottom="0.984251968503937" header="0.5118110236220472" footer="0.5118110236220472"/>
  <pageSetup firstPageNumber="1" useFirstPageNumber="1" fitToHeight="0" fitToWidth="0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Ивановна</dc:creator>
  <cp:keywords/>
  <dc:description/>
  <cp:lastModifiedBy>Любовь</cp:lastModifiedBy>
  <cp:lastPrinted>2017-12-27T06:40:02Z</cp:lastPrinted>
  <dcterms:created xsi:type="dcterms:W3CDTF">2017-11-12T09:16:45Z</dcterms:created>
  <dcterms:modified xsi:type="dcterms:W3CDTF">2019-12-23T11:36:18Z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