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<sst xmlns="http://schemas.openxmlformats.org/spreadsheetml/2006/main" count="51" uniqueCount="51">
  <si>
    <t>НАЛОГОВЫЕ И НЕНАЛОГОВЫЕ ДОХОДЫ</t>
  </si>
  <si>
    <t>Налог на доходы физических лиц</t>
  </si>
  <si>
    <t>Наименование</t>
  </si>
  <si>
    <t>Код доходов</t>
  </si>
  <si>
    <t>000 1 00 00000 00 0000 000</t>
  </si>
  <si>
    <t>Проект 
на 2020 год</t>
  </si>
  <si>
    <t>Проект 
на 2021 год</t>
  </si>
  <si>
    <t xml:space="preserve">Доходы областного бюджета по видам доходов на 2019 год и плановый период 2020 и 2021 годов </t>
  </si>
  <si>
    <t>БЕЗВОЗМЕЗДНЫЕ ПОСТУПЛЕНИЯ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</si>
  <si>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</si>
  <si>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</si>
  <si>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</si>
  <si>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</si>
  <si>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000 2 00 00000 00 0000 000</t>
  </si>
  <si>
    <t>ИТОГО:</t>
  </si>
  <si>
    <t>6=5/3</t>
  </si>
  <si>
    <t>7=5/4</t>
  </si>
  <si>
    <t>9=8/3</t>
  </si>
  <si>
    <t>10=8/4</t>
  </si>
  <si>
    <t>12=11/3</t>
  </si>
  <si>
    <t>13=11/4</t>
  </si>
  <si>
    <t>(тыс.руб.)</t>
  </si>
  <si>
    <t>Исполнено 
за 2018 год</t>
  </si>
  <si>
    <t>Ожидаемое исполнение за 2019 год</t>
  </si>
  <si>
    <t xml:space="preserve">2020 год к исполнению 
за 2018 год </t>
  </si>
  <si>
    <t xml:space="preserve">2020 год к ожидаемому исполнению 
за 2019 год </t>
  </si>
  <si>
    <t xml:space="preserve">2021 год к исполнению 
за 2018 год </t>
  </si>
  <si>
    <t xml:space="preserve">2021 год к ожидаемому исполнению 
за 2019 год </t>
  </si>
  <si>
    <t>Проект 
на 2022 год</t>
  </si>
  <si>
    <t xml:space="preserve">2022 год к исполнению 
за 2018 год </t>
  </si>
  <si>
    <t xml:space="preserve">2022 год к ожидаемому исполнению 
за 2019 год </t>
  </si>
  <si>
    <t>000 1 01 02000 01 0000 110</t>
  </si>
  <si>
    <t>Единый сельскохозяйственный налог</t>
  </si>
  <si>
    <t>000 1 05 03000 01 0000 110</t>
  </si>
  <si>
    <t>Налог на имущество физических лиц</t>
  </si>
  <si>
    <t>000 1 06 01000 00 0000 110</t>
  </si>
  <si>
    <t>Земельный налог с организаций</t>
  </si>
  <si>
    <t>Земельный налог с физических лиц</t>
  </si>
  <si>
    <t xml:space="preserve">000 1 06 06040 00 0000 110
</t>
  </si>
  <si>
    <t>000 1 06 06030 00 0000 110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</si>
  <si>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</si>
  <si>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</si>
  <si>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</si>
  <si>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</si>
  <si>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 от компенсации затрат государства</t>
  </si>
  <si>
    <t xml:space="preserve">000 1 13 02000 00 0000 130
</t>
  </si>
  <si>
    <t>000 2 02 10000 00 0000 150</t>
  </si>
  <si>
    <t>000 2 02 20000 00 0000 150</t>
  </si>
  <si>
    <t>000 2 02 30000 00 0000 150</t>
  </si>
  <si>
    <t>000 2 02 40000 00 0000 150</t>
  </si>
  <si>
    <t>Сведения о доходах бюджета Введенского сельского поселения по видам доходов на 2020 год и на плановый период 2021 и 2022 годов в сравнении с исполнением за 2018 год и ожидаемым исполнением за 2019 год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</si>
</sst>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##\ ###\ ###\ ###\ ##0.00"/>
    <numFmt numFmtId="177" formatCode="0.00000"/>
    <numFmt numFmtId="178" formatCode="0.0000"/>
    <numFmt numFmtId="179" formatCode="0.000"/>
    <numFmt numFmtId="180" formatCode="0.0"/>
    <numFmt numFmtId="181" formatCode="##\ ###\ ###\ ###\ ##0.00"/>
    <numFmt numFmtId="182" formatCode="#\ ###\ ###\ ###\ ##0.00"/>
    <numFmt numFmtId="183" formatCode="0.000000"/>
    <numFmt numFmtId="184" formatCode="0.000%"/>
    <numFmt numFmtId="185" formatCode="0.0%"/>
    <numFmt numFmtId="186" formatCode="#,##0.0"/>
    <numFmt numFmtId="187" formatCode="#,##0.0_ ;\-#,##0.0\ "/>
    <numFmt numFmtId="188" formatCode="0.0_ ;\-0.0\ "/>
    <numFmt numFmtId="189" formatCode="#,##0.0\ &quot;₽&quot;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name val="Calibri"/>
      <family val="2"/>
    </font>
    <font>
      <b/>
      <sz val="12"/>
      <name val="Times New Roman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b/>
      <sz val="10"/>
      <color rgb="FF000000"/>
      <name val="Arial Cyr"/>
      <family val="0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sz val="10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4"/>
      <color rgb="FF000000"/>
      <name val="Times New Roman"/>
      <family val="1"/>
    </font>
    <font>
      <b/>
      <sz val="12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186" fontId="34" fillId="16" borderId="1">
      <alignment horizontal="right" vertical="top" shrinkToFit="1"/>
      <protection/>
    </xf>
    <xf numFmtId="0" fontId="35" fillId="0" borderId="0">
      <alignment/>
      <protection/>
    </xf>
    <xf numFmtId="0" fontId="35" fillId="0" borderId="0">
      <alignment/>
      <protection/>
    </xf>
    <xf numFmtId="0" fontId="24" fillId="0" borderId="0">
      <alignment/>
      <protection/>
    </xf>
    <xf numFmtId="0" fontId="35" fillId="17" borderId="0">
      <alignment/>
      <protection/>
    </xf>
    <xf numFmtId="0" fontId="35" fillId="0" borderId="0">
      <alignment horizontal="left" vertical="top" wrapText="1"/>
      <protection/>
    </xf>
    <xf numFmtId="0" fontId="35" fillId="0" borderId="0">
      <alignment/>
      <protection/>
    </xf>
    <xf numFmtId="0" fontId="36" fillId="0" borderId="0">
      <alignment horizontal="center" wrapText="1"/>
      <protection/>
    </xf>
    <xf numFmtId="0" fontId="36" fillId="0" borderId="0">
      <alignment horizontal="center"/>
      <protection/>
    </xf>
    <xf numFmtId="0" fontId="35" fillId="0" borderId="0">
      <alignment wrapText="1"/>
      <protection/>
    </xf>
    <xf numFmtId="0" fontId="35" fillId="0" borderId="0">
      <alignment horizontal="right"/>
      <protection/>
    </xf>
    <xf numFmtId="0" fontId="35" fillId="17" borderId="2">
      <alignment/>
      <protection/>
    </xf>
    <xf numFmtId="0" fontId="35" fillId="0" borderId="1">
      <alignment horizontal="center" vertical="center" wrapText="1"/>
      <protection/>
    </xf>
    <xf numFmtId="0" fontId="35" fillId="0" borderId="3">
      <alignment/>
      <protection/>
    </xf>
    <xf numFmtId="0" fontId="35" fillId="0" borderId="1">
      <alignment horizontal="center" vertical="center" shrinkToFit="1"/>
      <protection/>
    </xf>
    <xf numFmtId="0" fontId="35" fillId="17" borderId="4">
      <alignment/>
      <protection/>
    </xf>
    <xf numFmtId="0" fontId="34" fillId="0" borderId="1">
      <alignment horizontal="left"/>
      <protection/>
    </xf>
    <xf numFmtId="4" fontId="34" fillId="16" borderId="1">
      <alignment horizontal="right" vertical="top" shrinkToFit="1"/>
      <protection/>
    </xf>
    <xf numFmtId="0" fontId="35" fillId="17" borderId="5">
      <alignment/>
      <protection/>
    </xf>
    <xf numFmtId="0" fontId="35" fillId="0" borderId="4">
      <alignment/>
      <protection/>
    </xf>
    <xf numFmtId="0" fontId="35" fillId="0" borderId="0">
      <alignment horizontal="left" wrapText="1"/>
      <protection/>
    </xf>
    <xf numFmtId="49" fontId="35" fillId="0" borderId="1">
      <alignment horizontal="left" vertical="top" wrapText="1"/>
      <protection/>
    </xf>
    <xf numFmtId="4" fontId="35" fillId="18" borderId="1">
      <alignment horizontal="right" vertical="top" shrinkToFit="1"/>
      <protection/>
    </xf>
    <xf numFmtId="0" fontId="35" fillId="17" borderId="5">
      <alignment horizontal="center"/>
      <protection/>
    </xf>
    <xf numFmtId="4" fontId="35" fillId="18" borderId="1">
      <alignment horizontal="right" vertical="top" shrinkToFit="1"/>
      <protection/>
    </xf>
    <xf numFmtId="0" fontId="35" fillId="17" borderId="0">
      <alignment horizontal="center"/>
      <protection/>
    </xf>
    <xf numFmtId="4" fontId="35" fillId="0" borderId="1">
      <alignment horizontal="right" vertical="top" shrinkToFit="1"/>
      <protection/>
    </xf>
    <xf numFmtId="49" fontId="34" fillId="0" borderId="1">
      <alignment horizontal="left" vertical="top" wrapText="1"/>
      <protection/>
    </xf>
    <xf numFmtId="0" fontId="35" fillId="17" borderId="0">
      <alignment horizontal="left"/>
      <protection/>
    </xf>
    <xf numFmtId="4" fontId="35" fillId="0" borderId="3">
      <alignment horizontal="right" shrinkToFit="1"/>
      <protection/>
    </xf>
    <xf numFmtId="4" fontId="35" fillId="0" borderId="0">
      <alignment horizontal="right" shrinkToFit="1"/>
      <protection/>
    </xf>
    <xf numFmtId="0" fontId="35" fillId="17" borderId="4">
      <alignment horizontal="center"/>
      <protection/>
    </xf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3" fillId="7" borderId="6" applyNumberFormat="0" applyAlignment="0" applyProtection="0"/>
    <xf numFmtId="0" fontId="4" fillId="23" borderId="7" applyNumberFormat="0" applyAlignment="0" applyProtection="0"/>
    <xf numFmtId="0" fontId="5" fillId="23" borderId="6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8" applyNumberFormat="0" applyFill="0" applyAlignment="0" applyProtection="0"/>
    <xf numFmtId="0" fontId="8" fillId="0" borderId="9" applyNumberFormat="0" applyFill="0" applyAlignment="0" applyProtection="0"/>
    <xf numFmtId="0" fontId="9" fillId="0" borderId="10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11" applyNumberFormat="0" applyFill="0" applyAlignment="0" applyProtection="0"/>
    <xf numFmtId="0" fontId="11" fillId="24" borderId="12" applyNumberFormat="0" applyAlignment="0" applyProtection="0"/>
    <xf numFmtId="0" fontId="12" fillId="0" borderId="0" applyNumberFormat="0" applyFill="0" applyBorder="0" applyAlignment="0" applyProtection="0"/>
    <xf numFmtId="0" fontId="13" fillId="25" borderId="0" applyNumberFormat="0" applyBorder="0" applyAlignment="0" applyProtection="0"/>
    <xf numFmtId="0" fontId="23" fillId="0" borderId="0">
      <alignment/>
      <protection/>
    </xf>
    <xf numFmtId="0" fontId="37" fillId="0" borderId="0">
      <alignment vertical="top" wrapText="1"/>
      <protection/>
    </xf>
    <xf numFmtId="0" fontId="37" fillId="0" borderId="0">
      <alignment vertical="top" wrapText="1"/>
      <protection/>
    </xf>
    <xf numFmtId="0" fontId="24" fillId="0" borderId="0">
      <alignment/>
      <protection/>
    </xf>
    <xf numFmtId="0" fontId="33" fillId="0" borderId="0">
      <alignment/>
      <protection/>
    </xf>
    <xf numFmtId="0" fontId="23" fillId="0" borderId="0">
      <alignment/>
      <protection/>
    </xf>
    <xf numFmtId="0" fontId="3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33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6" borderId="13" applyNumberFormat="0" applyFont="0" applyAlignment="0" applyProtection="0"/>
    <xf numFmtId="0" fontId="0" fillId="26" borderId="13" applyNumberFormat="0" applyFont="0" applyAlignment="0" applyProtection="0"/>
    <xf numFmtId="9" fontId="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17" fillId="0" borderId="14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22" fillId="27" borderId="15" xfId="0" applyNumberFormat="1" applyFont="1" applyFill="1" applyBorder="1" applyAlignment="1">
      <alignment horizontal="center" vertical="center" wrapText="1"/>
    </xf>
    <xf numFmtId="0" fontId="22" fillId="27" borderId="15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2" fillId="27" borderId="16" xfId="0" applyNumberFormat="1" applyFont="1" applyFill="1" applyBorder="1" applyAlignment="1">
      <alignment horizontal="center" vertical="center" wrapText="1"/>
    </xf>
    <xf numFmtId="0" fontId="20" fillId="27" borderId="15" xfId="0" applyFont="1" applyFill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38" fillId="27" borderId="17" xfId="0" applyNumberFormat="1" applyFont="1" applyFill="1" applyBorder="1" applyAlignment="1">
      <alignment horizontal="right" vertical="center" wrapText="1"/>
    </xf>
    <xf numFmtId="0" fontId="20" fillId="27" borderId="15" xfId="0" applyNumberFormat="1" applyFont="1" applyFill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2" fillId="27" borderId="15" xfId="0" applyFont="1" applyFill="1" applyBorder="1" applyAlignment="1">
      <alignment horizontal="center" vertical="center"/>
    </xf>
    <xf numFmtId="0" fontId="20" fillId="27" borderId="15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22" fillId="27" borderId="0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 horizontal="right" vertical="center"/>
    </xf>
    <xf numFmtId="0" fontId="40" fillId="27" borderId="0" xfId="0" applyNumberFormat="1" applyFont="1" applyFill="1" applyBorder="1" applyAlignment="1">
      <alignment horizontal="right" vertical="center" wrapText="1"/>
    </xf>
    <xf numFmtId="0" fontId="40" fillId="27" borderId="17" xfId="0" applyNumberFormat="1" applyFont="1" applyFill="1" applyBorder="1" applyAlignment="1">
      <alignment horizontal="right" vertical="center" wrapText="1"/>
    </xf>
    <xf numFmtId="186" fontId="0" fillId="0" borderId="0" xfId="0" applyNumberFormat="1" applyAlignment="1">
      <alignment horizontal="right" vertical="center"/>
    </xf>
    <xf numFmtId="186" fontId="21" fillId="0" borderId="0" xfId="0" applyNumberFormat="1" applyFont="1" applyBorder="1" applyAlignment="1">
      <alignment horizontal="right" vertical="center"/>
    </xf>
    <xf numFmtId="4" fontId="0" fillId="0" borderId="0" xfId="0" applyNumberFormat="1" applyAlignment="1">
      <alignment horizontal="right" vertical="center"/>
    </xf>
    <xf numFmtId="186" fontId="0" fillId="0" borderId="0" xfId="0" applyNumberFormat="1" applyBorder="1" applyAlignment="1">
      <alignment horizontal="right" vertical="center"/>
    </xf>
    <xf numFmtId="0" fontId="41" fillId="0" borderId="0" xfId="0" applyFont="1" applyBorder="1" applyAlignment="1">
      <alignment horizontal="right" vertical="center"/>
    </xf>
    <xf numFmtId="0" fontId="22" fillId="0" borderId="15" xfId="0" applyFont="1" applyBorder="1" applyAlignment="1">
      <alignment horizontal="left" vertical="center" wrapText="1"/>
    </xf>
    <xf numFmtId="0" fontId="20" fillId="0" borderId="15" xfId="0" applyFont="1" applyBorder="1" applyAlignment="1">
      <alignment horizontal="left" vertical="center" wrapText="1"/>
    </xf>
    <xf numFmtId="0" fontId="42" fillId="0" borderId="15" xfId="0" applyFont="1" applyBorder="1" applyAlignment="1">
      <alignment horizontal="left" vertical="center" wrapText="1"/>
    </xf>
    <xf numFmtId="0" fontId="22" fillId="27" borderId="15" xfId="0" applyFont="1" applyFill="1" applyBorder="1" applyAlignment="1">
      <alignment horizontal="left" vertical="center" wrapText="1"/>
    </xf>
    <xf numFmtId="0" fontId="20" fillId="27" borderId="15" xfId="0" applyFont="1" applyFill="1" applyBorder="1" applyAlignment="1">
      <alignment horizontal="left" vertical="center" wrapText="1"/>
    </xf>
    <xf numFmtId="186" fontId="22" fillId="0" borderId="15" xfId="0" applyNumberFormat="1" applyFont="1" applyBorder="1" applyAlignment="1">
      <alignment horizontal="right" vertical="center"/>
    </xf>
    <xf numFmtId="4" fontId="22" fillId="0" borderId="15" xfId="0" applyNumberFormat="1" applyFont="1" applyBorder="1" applyAlignment="1">
      <alignment horizontal="right" vertical="center"/>
    </xf>
    <xf numFmtId="185" fontId="22" fillId="0" borderId="15" xfId="0" applyNumberFormat="1" applyFont="1" applyBorder="1" applyAlignment="1">
      <alignment horizontal="right" vertical="center"/>
    </xf>
    <xf numFmtId="186" fontId="20" fillId="0" borderId="15" xfId="0" applyNumberFormat="1" applyFont="1" applyBorder="1" applyAlignment="1">
      <alignment horizontal="right" vertical="center"/>
    </xf>
    <xf numFmtId="4" fontId="20" fillId="0" borderId="15" xfId="0" applyNumberFormat="1" applyFont="1" applyBorder="1" applyAlignment="1">
      <alignment horizontal="right" vertical="center"/>
    </xf>
    <xf numFmtId="185" fontId="20" fillId="0" borderId="15" xfId="0" applyNumberFormat="1" applyFont="1" applyBorder="1" applyAlignment="1">
      <alignment horizontal="right" vertical="center"/>
    </xf>
    <xf numFmtId="4" fontId="20" fillId="0" borderId="15" xfId="0" applyNumberFormat="1" applyFont="1" applyFill="1" applyBorder="1" applyAlignment="1">
      <alignment horizontal="right" vertical="center"/>
    </xf>
    <xf numFmtId="186" fontId="20" fillId="0" borderId="15" xfId="0" applyNumberFormat="1" applyFont="1" applyFill="1" applyBorder="1" applyAlignment="1">
      <alignment horizontal="right" vertical="center"/>
    </xf>
    <xf numFmtId="187" fontId="20" fillId="0" borderId="15" xfId="116" applyNumberFormat="1" applyFont="1" applyBorder="1" applyAlignment="1">
      <alignment horizontal="right" vertical="center"/>
    </xf>
    <xf numFmtId="186" fontId="25" fillId="0" borderId="15" xfId="94" applyNumberFormat="1" applyFont="1" applyFill="1" applyBorder="1" applyAlignment="1" applyProtection="1">
      <alignment horizontal="right" vertical="center" wrapText="1"/>
      <protection locked="0"/>
    </xf>
    <xf numFmtId="4" fontId="25" fillId="0" borderId="15" xfId="94" applyNumberFormat="1" applyFont="1" applyFill="1" applyBorder="1" applyAlignment="1" applyProtection="1">
      <alignment horizontal="right" vertical="center" wrapText="1"/>
      <protection locked="0"/>
    </xf>
    <xf numFmtId="0" fontId="22" fillId="27" borderId="0" xfId="0" applyNumberFormat="1" applyFont="1" applyFill="1" applyBorder="1" applyAlignment="1">
      <alignment horizontal="right" vertical="center" wrapText="1"/>
    </xf>
    <xf numFmtId="0" fontId="42" fillId="27" borderId="15" xfId="0" applyFont="1" applyFill="1" applyBorder="1" applyAlignment="1">
      <alignment horizontal="right" vertical="center" wrapText="1"/>
    </xf>
    <xf numFmtId="0" fontId="40" fillId="27" borderId="0" xfId="0" applyNumberFormat="1" applyFont="1" applyFill="1" applyBorder="1" applyAlignment="1">
      <alignment horizontal="right" vertical="center" wrapText="1"/>
    </xf>
  </cellXfs>
  <cellStyles count="10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Normal" xfId="35"/>
    <cellStyle name="Normal 2" xfId="36"/>
    <cellStyle name="st32" xfId="37"/>
    <cellStyle name="style0" xfId="38"/>
    <cellStyle name="td" xfId="39"/>
    <cellStyle name="tr" xfId="40"/>
    <cellStyle name="xl21" xfId="41"/>
    <cellStyle name="xl22" xfId="42"/>
    <cellStyle name="xl23" xfId="43"/>
    <cellStyle name="xl24" xfId="44"/>
    <cellStyle name="xl25" xfId="45"/>
    <cellStyle name="xl26" xfId="46"/>
    <cellStyle name="xl27" xfId="47"/>
    <cellStyle name="xl28" xfId="48"/>
    <cellStyle name="xl29" xfId="49"/>
    <cellStyle name="xl30" xfId="50"/>
    <cellStyle name="xl31" xfId="51"/>
    <cellStyle name="xl32" xfId="52"/>
    <cellStyle name="xl33" xfId="53"/>
    <cellStyle name="xl34" xfId="54"/>
    <cellStyle name="xl35" xfId="55"/>
    <cellStyle name="xl36" xfId="56"/>
    <cellStyle name="xl37" xfId="57"/>
    <cellStyle name="xl38" xfId="58"/>
    <cellStyle name="xl39" xfId="59"/>
    <cellStyle name="xl40" xfId="60"/>
    <cellStyle name="xl41" xfId="61"/>
    <cellStyle name="xl41 2" xfId="62"/>
    <cellStyle name="xl42" xfId="63"/>
    <cellStyle name="xl43" xfId="64"/>
    <cellStyle name="xl44" xfId="65"/>
    <cellStyle name="xl45" xfId="66"/>
    <cellStyle name="xl46" xfId="67"/>
    <cellStyle name="xl47" xfId="68"/>
    <cellStyle name="Акцент1" xfId="69"/>
    <cellStyle name="Акцент2" xfId="70"/>
    <cellStyle name="Акцент3" xfId="71"/>
    <cellStyle name="Акцент4" xfId="72"/>
    <cellStyle name="Акцент5" xfId="73"/>
    <cellStyle name="Акцент6" xfId="74"/>
    <cellStyle name="Ввод " xfId="75"/>
    <cellStyle name="Вывод" xfId="76"/>
    <cellStyle name="Вычисление" xfId="77"/>
    <cellStyle name="Hyperlink" xfId="78"/>
    <cellStyle name="Currency" xfId="79"/>
    <cellStyle name="Currency [0]" xfId="80"/>
    <cellStyle name="Заголовок 1" xfId="81"/>
    <cellStyle name="Заголовок 2" xfId="82"/>
    <cellStyle name="Заголовок 3" xfId="83"/>
    <cellStyle name="Заголовок 4" xfId="84"/>
    <cellStyle name="Итог" xfId="85"/>
    <cellStyle name="Контрольная ячейка" xfId="86"/>
    <cellStyle name="Название" xfId="87"/>
    <cellStyle name="Нейтральный" xfId="88"/>
    <cellStyle name="Обычный 10" xfId="89"/>
    <cellStyle name="Обычный 2" xfId="90"/>
    <cellStyle name="Обычный 2 2" xfId="91"/>
    <cellStyle name="Обычный 3" xfId="92"/>
    <cellStyle name="Обычный 3 2" xfId="93"/>
    <cellStyle name="Обычный 4" xfId="94"/>
    <cellStyle name="Обычный 4 2" xfId="95"/>
    <cellStyle name="Обычный 5" xfId="96"/>
    <cellStyle name="Обычный 5 2" xfId="97"/>
    <cellStyle name="Обычный 6" xfId="98"/>
    <cellStyle name="Followed Hyperlink" xfId="99"/>
    <cellStyle name="Плохой" xfId="100"/>
    <cellStyle name="Пояснение" xfId="101"/>
    <cellStyle name="Примечание" xfId="102"/>
    <cellStyle name="Примечание 2" xfId="103"/>
    <cellStyle name="Percent" xfId="104"/>
    <cellStyle name="Процентный 2" xfId="105"/>
    <cellStyle name="Процентный 3" xfId="106"/>
    <cellStyle name="Процентный 4" xfId="107"/>
    <cellStyle name="Связанная ячейка" xfId="108"/>
    <cellStyle name="Стиль 1" xfId="109"/>
    <cellStyle name="Стиль 2" xfId="110"/>
    <cellStyle name="Стиль 3" xfId="111"/>
    <cellStyle name="Стиль 4" xfId="112"/>
    <cellStyle name="Стиль 5" xfId="113"/>
    <cellStyle name="Стиль 6" xfId="114"/>
    <cellStyle name="Текст предупреждения" xfId="115"/>
    <cellStyle name="Comma" xfId="116"/>
    <cellStyle name="Comma [0]" xfId="117"/>
    <cellStyle name="Финансовый 2" xfId="118"/>
    <cellStyle name="Финансовый 2 2" xfId="119"/>
    <cellStyle name="Хороший" xfId="1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tabSelected="1" zoomScalePageLayoutView="0" workbookViewId="0" topLeftCell="A3">
      <pane xSplit="2" ySplit="4" topLeftCell="E7" activePane="bottomRight" state="frozen"/>
      <selection pane="topLeft" activeCell="A3" sqref="A3"/>
      <selection pane="topRight" activeCell="C3" sqref="C3"/>
      <selection pane="bottomLeft" activeCell="A6" sqref="A6"/>
      <selection pane="bottomRight" activeCell="A3" sqref="A3:M3"/>
    </sheetView>
  </sheetViews>
  <sheetFormatPr defaultColWidth="9.00390625" defaultRowHeight="12.75"/>
  <cols>
    <col min="1" max="1" width="50.125" style="14" customWidth="1"/>
    <col min="2" max="2" width="33.875" style="14" customWidth="1"/>
    <col min="3" max="3" width="15.875" style="14" customWidth="1"/>
    <col min="4" max="4" width="19.25390625" style="14" customWidth="1"/>
    <col min="5" max="5" width="15.125" style="14" customWidth="1"/>
    <col min="6" max="6" width="13.00390625" style="21" customWidth="1"/>
    <col min="7" max="7" width="11.375" style="21" customWidth="1"/>
    <col min="8" max="8" width="14.875" style="21" customWidth="1"/>
    <col min="9" max="9" width="13.75390625" style="21" customWidth="1"/>
    <col min="10" max="11" width="14.25390625" style="21" customWidth="1"/>
    <col min="12" max="12" width="13.375" style="14" customWidth="1"/>
    <col min="13" max="13" width="15.625" style="14" customWidth="1"/>
    <col min="14" max="16384" width="9.125" style="14" customWidth="1"/>
  </cols>
  <sheetData>
    <row r="1" spans="1:13" ht="37.5" customHeight="1">
      <c r="A1" s="40" t="s">
        <v>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ht="17.2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6"/>
    </row>
    <row r="3" spans="1:13" s="17" customFormat="1" ht="29.25" customHeight="1">
      <c r="A3" s="42" t="s">
        <v>50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</row>
    <row r="4" spans="2:13" s="17" customFormat="1" ht="15" customHeight="1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8" t="s">
        <v>21</v>
      </c>
    </row>
    <row r="5" spans="1:13" ht="76.5" customHeight="1">
      <c r="A5" s="4" t="s">
        <v>2</v>
      </c>
      <c r="B5" s="1" t="s">
        <v>3</v>
      </c>
      <c r="C5" s="2" t="s">
        <v>22</v>
      </c>
      <c r="D5" s="2" t="s">
        <v>23</v>
      </c>
      <c r="E5" s="2" t="s">
        <v>5</v>
      </c>
      <c r="F5" s="3" t="s">
        <v>24</v>
      </c>
      <c r="G5" s="3" t="s">
        <v>25</v>
      </c>
      <c r="H5" s="2" t="s">
        <v>6</v>
      </c>
      <c r="I5" s="3" t="s">
        <v>26</v>
      </c>
      <c r="J5" s="3" t="s">
        <v>27</v>
      </c>
      <c r="K5" s="2" t="s">
        <v>28</v>
      </c>
      <c r="L5" s="3" t="s">
        <v>29</v>
      </c>
      <c r="M5" s="3" t="s">
        <v>30</v>
      </c>
    </row>
    <row r="6" spans="1:13" ht="15.75">
      <c r="A6" s="5">
        <v>1</v>
      </c>
      <c r="B6" s="9">
        <v>2</v>
      </c>
      <c r="C6" s="5">
        <v>3</v>
      </c>
      <c r="D6" s="5">
        <v>4</v>
      </c>
      <c r="E6" s="5">
        <v>5</v>
      </c>
      <c r="F6" s="5" t="s">
        <v>15</v>
      </c>
      <c r="G6" s="5" t="s">
        <v>16</v>
      </c>
      <c r="H6" s="5">
        <v>8</v>
      </c>
      <c r="I6" s="5" t="s">
        <v>17</v>
      </c>
      <c r="J6" s="5" t="s">
        <v>18</v>
      </c>
      <c r="K6" s="5">
        <v>11</v>
      </c>
      <c r="L6" s="5" t="s">
        <v>19</v>
      </c>
      <c r="M6" s="5" t="s">
        <v>20</v>
      </c>
    </row>
    <row r="7" spans="1:13" ht="15.75">
      <c r="A7" s="24" t="s">
        <v>0</v>
      </c>
      <c r="B7" s="7" t="s">
        <v>4</v>
      </c>
      <c r="C7" s="29">
        <f>SUM(C8:C15)</f>
        <v>1613.5217200000002</v>
      </c>
      <c r="D7" s="30">
        <f>SUM(D8:D15)</f>
        <v>1656.265</v>
      </c>
      <c r="E7" s="30">
        <f>SUM(E8:E15)</f>
        <v>1621.8</v>
      </c>
      <c r="F7" s="31">
        <f>E7/C7</f>
        <v>1.005130566200249</v>
      </c>
      <c r="G7" s="31">
        <f>E7/D7</f>
        <v>0.9791911318539</v>
      </c>
      <c r="H7" s="30">
        <f>SUM(H8:H15)</f>
        <v>1635.8</v>
      </c>
      <c r="I7" s="31">
        <f>H7/C7</f>
        <v>1.0138072389877713</v>
      </c>
      <c r="J7" s="31">
        <f>H7/D7</f>
        <v>0.9876438854893389</v>
      </c>
      <c r="K7" s="30">
        <f>SUM(K8:K15)</f>
        <v>1646.8</v>
      </c>
      <c r="L7" s="31">
        <f>K7/C7</f>
        <v>1.0206246247493957</v>
      </c>
      <c r="M7" s="31">
        <f>K7/D7</f>
        <v>0.9942853347743265</v>
      </c>
    </row>
    <row r="8" spans="1:13" ht="15.75">
      <c r="A8" s="25" t="s">
        <v>1</v>
      </c>
      <c r="B8" s="10" t="s">
        <v>31</v>
      </c>
      <c r="C8" s="32">
        <v>188.71285</v>
      </c>
      <c r="D8" s="33">
        <v>200</v>
      </c>
      <c r="E8" s="33">
        <v>180.8</v>
      </c>
      <c r="F8" s="34">
        <f aca="true" t="shared" si="0" ref="F8:F21">E8/C8</f>
        <v>0.9580693630560929</v>
      </c>
      <c r="G8" s="34">
        <f aca="true" t="shared" si="1" ref="G8:G21">E8/D8</f>
        <v>0.904</v>
      </c>
      <c r="H8" s="33">
        <v>183.8</v>
      </c>
      <c r="I8" s="34">
        <f aca="true" t="shared" si="2" ref="I8:I21">H8/C8</f>
        <v>0.9739665316908732</v>
      </c>
      <c r="J8" s="34">
        <f aca="true" t="shared" si="3" ref="J8:J21">H8/D8</f>
        <v>0.919</v>
      </c>
      <c r="K8" s="33">
        <v>185.8</v>
      </c>
      <c r="L8" s="34">
        <f aca="true" t="shared" si="4" ref="L8:L21">K8/C8</f>
        <v>0.9845646441140601</v>
      </c>
      <c r="M8" s="34">
        <f aca="true" t="shared" si="5" ref="M8:M21">K8/D8</f>
        <v>0.929</v>
      </c>
    </row>
    <row r="9" spans="1:13" ht="15.75">
      <c r="A9" s="26" t="s">
        <v>32</v>
      </c>
      <c r="B9" s="6" t="s">
        <v>33</v>
      </c>
      <c r="C9" s="32">
        <v>34.4334</v>
      </c>
      <c r="D9" s="33">
        <v>212.545</v>
      </c>
      <c r="E9" s="35">
        <v>200</v>
      </c>
      <c r="F9" s="34">
        <f t="shared" si="0"/>
        <v>5.808314020689215</v>
      </c>
      <c r="G9" s="34">
        <f t="shared" si="1"/>
        <v>0.9409772048272131</v>
      </c>
      <c r="H9" s="33">
        <v>200</v>
      </c>
      <c r="I9" s="34">
        <f t="shared" si="2"/>
        <v>5.808314020689215</v>
      </c>
      <c r="J9" s="34">
        <f t="shared" si="3"/>
        <v>0.9409772048272131</v>
      </c>
      <c r="K9" s="33">
        <v>200</v>
      </c>
      <c r="L9" s="34">
        <f t="shared" si="4"/>
        <v>5.808314020689215</v>
      </c>
      <c r="M9" s="34">
        <f t="shared" si="5"/>
        <v>0.9409772048272131</v>
      </c>
    </row>
    <row r="10" spans="1:13" ht="15.75">
      <c r="A10" s="25" t="s">
        <v>34</v>
      </c>
      <c r="B10" s="6" t="s">
        <v>35</v>
      </c>
      <c r="C10" s="32">
        <v>90.29799</v>
      </c>
      <c r="D10" s="33">
        <v>148</v>
      </c>
      <c r="E10" s="33">
        <v>70</v>
      </c>
      <c r="F10" s="34">
        <f t="shared" si="0"/>
        <v>0.7752110539780565</v>
      </c>
      <c r="G10" s="34">
        <f t="shared" si="1"/>
        <v>0.47297297297297297</v>
      </c>
      <c r="H10" s="33">
        <v>75</v>
      </c>
      <c r="I10" s="34">
        <f t="shared" si="2"/>
        <v>0.8305832721193462</v>
      </c>
      <c r="J10" s="34">
        <f t="shared" si="3"/>
        <v>0.5067567567567568</v>
      </c>
      <c r="K10" s="33">
        <v>80</v>
      </c>
      <c r="L10" s="34">
        <f t="shared" si="4"/>
        <v>0.8859554902606359</v>
      </c>
      <c r="M10" s="34">
        <f t="shared" si="5"/>
        <v>0.5405405405405406</v>
      </c>
    </row>
    <row r="11" spans="1:13" ht="15.75">
      <c r="A11" s="25" t="s">
        <v>36</v>
      </c>
      <c r="B11" s="6" t="s">
        <v>39</v>
      </c>
      <c r="C11" s="32">
        <v>438.86344</v>
      </c>
      <c r="D11" s="33">
        <v>282.52</v>
      </c>
      <c r="E11" s="33">
        <v>450</v>
      </c>
      <c r="F11" s="34">
        <f t="shared" si="0"/>
        <v>1.0253759119237638</v>
      </c>
      <c r="G11" s="34">
        <f t="shared" si="1"/>
        <v>1.5928075888432678</v>
      </c>
      <c r="H11" s="33">
        <v>450</v>
      </c>
      <c r="I11" s="34">
        <f t="shared" si="2"/>
        <v>1.0253759119237638</v>
      </c>
      <c r="J11" s="34">
        <f t="shared" si="3"/>
        <v>1.5928075888432678</v>
      </c>
      <c r="K11" s="33">
        <v>450</v>
      </c>
      <c r="L11" s="34">
        <f t="shared" si="4"/>
        <v>1.0253759119237638</v>
      </c>
      <c r="M11" s="34">
        <f t="shared" si="5"/>
        <v>1.5928075888432678</v>
      </c>
    </row>
    <row r="12" spans="1:13" ht="17.25" customHeight="1">
      <c r="A12" s="25" t="s">
        <v>37</v>
      </c>
      <c r="B12" s="11" t="s">
        <v>38</v>
      </c>
      <c r="C12" s="32">
        <v>830.83125</v>
      </c>
      <c r="D12" s="33">
        <v>760</v>
      </c>
      <c r="E12" s="33">
        <v>650</v>
      </c>
      <c r="F12" s="34">
        <f t="shared" si="0"/>
        <v>0.7823490028811507</v>
      </c>
      <c r="G12" s="34">
        <f t="shared" si="1"/>
        <v>0.8552631578947368</v>
      </c>
      <c r="H12" s="33">
        <v>656</v>
      </c>
      <c r="I12" s="34">
        <f t="shared" si="2"/>
        <v>0.7895706859846691</v>
      </c>
      <c r="J12" s="34">
        <f t="shared" si="3"/>
        <v>0.8631578947368421</v>
      </c>
      <c r="K12" s="33">
        <v>660</v>
      </c>
      <c r="L12" s="34">
        <f t="shared" si="4"/>
        <v>0.7943851413870145</v>
      </c>
      <c r="M12" s="34">
        <f t="shared" si="5"/>
        <v>0.868421052631579</v>
      </c>
    </row>
    <row r="13" spans="1:13" ht="80.25" customHeight="1">
      <c r="A13" s="25" t="s">
        <v>40</v>
      </c>
      <c r="B13" s="11" t="s">
        <v>41</v>
      </c>
      <c r="C13" s="32">
        <v>23.7</v>
      </c>
      <c r="D13" s="33">
        <v>10</v>
      </c>
      <c r="E13" s="33">
        <v>10</v>
      </c>
      <c r="F13" s="34">
        <f t="shared" si="0"/>
        <v>0.4219409282700422</v>
      </c>
      <c r="G13" s="34">
        <f t="shared" si="1"/>
        <v>1</v>
      </c>
      <c r="H13" s="33">
        <v>10</v>
      </c>
      <c r="I13" s="34">
        <f t="shared" si="2"/>
        <v>0.4219409282700422</v>
      </c>
      <c r="J13" s="34">
        <f t="shared" si="3"/>
        <v>1</v>
      </c>
      <c r="K13" s="33">
        <v>10</v>
      </c>
      <c r="L13" s="34">
        <f t="shared" si="4"/>
        <v>0.4219409282700422</v>
      </c>
      <c r="M13" s="34">
        <f t="shared" si="5"/>
        <v>1</v>
      </c>
    </row>
    <row r="14" spans="1:13" ht="52.5" customHeight="1">
      <c r="A14" s="25" t="s">
        <v>42</v>
      </c>
      <c r="B14" s="11" t="s">
        <v>43</v>
      </c>
      <c r="C14" s="32">
        <v>6.68279</v>
      </c>
      <c r="D14" s="33">
        <v>13.2</v>
      </c>
      <c r="E14" s="33">
        <v>26</v>
      </c>
      <c r="F14" s="34">
        <f t="shared" si="0"/>
        <v>3.8905906066178946</v>
      </c>
      <c r="G14" s="34">
        <f t="shared" si="1"/>
        <v>1.9696969696969697</v>
      </c>
      <c r="H14" s="33">
        <v>26</v>
      </c>
      <c r="I14" s="34">
        <f t="shared" si="2"/>
        <v>3.8905906066178946</v>
      </c>
      <c r="J14" s="34">
        <f t="shared" si="3"/>
        <v>1.9696969696969697</v>
      </c>
      <c r="K14" s="33">
        <v>26</v>
      </c>
      <c r="L14" s="34">
        <f t="shared" si="4"/>
        <v>3.8905906066178946</v>
      </c>
      <c r="M14" s="34">
        <f t="shared" si="5"/>
        <v>1.9696969696969697</v>
      </c>
    </row>
    <row r="15" spans="1:13" ht="31.5">
      <c r="A15" s="25" t="s">
        <v>44</v>
      </c>
      <c r="B15" s="11" t="s">
        <v>45</v>
      </c>
      <c r="C15" s="32">
        <v>0</v>
      </c>
      <c r="D15" s="33">
        <v>30</v>
      </c>
      <c r="E15" s="33">
        <v>35</v>
      </c>
      <c r="F15" s="31"/>
      <c r="G15" s="34">
        <f t="shared" si="1"/>
        <v>1.1666666666666667</v>
      </c>
      <c r="H15" s="33">
        <v>35</v>
      </c>
      <c r="I15" s="34"/>
      <c r="J15" s="34">
        <f t="shared" si="3"/>
        <v>1.1666666666666667</v>
      </c>
      <c r="K15" s="33">
        <v>35</v>
      </c>
      <c r="L15" s="34"/>
      <c r="M15" s="34">
        <f t="shared" si="5"/>
        <v>1.1666666666666667</v>
      </c>
    </row>
    <row r="16" spans="1:13" ht="15.75">
      <c r="A16" s="27" t="s">
        <v>8</v>
      </c>
      <c r="B16" s="12" t="s">
        <v>13</v>
      </c>
      <c r="C16" s="29">
        <f>SUM(C17:C20)</f>
        <v>7015.00849</v>
      </c>
      <c r="D16" s="29">
        <f>SUM(D17:D20)</f>
        <v>6298.1802</v>
      </c>
      <c r="E16" s="29">
        <f>SUM(E17:E20)</f>
        <v>5053.974</v>
      </c>
      <c r="F16" s="31">
        <f t="shared" si="0"/>
        <v>0.7204515870799751</v>
      </c>
      <c r="G16" s="31">
        <f t="shared" si="1"/>
        <v>0.8024498886202082</v>
      </c>
      <c r="H16" s="29">
        <f>SUM(H17:H20)</f>
        <v>4532.9702</v>
      </c>
      <c r="I16" s="31">
        <f t="shared" si="2"/>
        <v>0.6461817126040285</v>
      </c>
      <c r="J16" s="31">
        <f t="shared" si="3"/>
        <v>0.7197269776434787</v>
      </c>
      <c r="K16" s="29">
        <f>SUM(K17:K20)</f>
        <v>4532.52</v>
      </c>
      <c r="L16" s="31">
        <f t="shared" si="4"/>
        <v>0.6461175359176223</v>
      </c>
      <c r="M16" s="31">
        <f t="shared" si="5"/>
        <v>0.719655496678231</v>
      </c>
    </row>
    <row r="17" spans="1:13" ht="31.5">
      <c r="A17" s="28" t="s">
        <v>9</v>
      </c>
      <c r="B17" s="13" t="s">
        <v>46</v>
      </c>
      <c r="C17" s="32">
        <v>4669.38</v>
      </c>
      <c r="D17" s="36">
        <v>4615.49</v>
      </c>
      <c r="E17" s="32">
        <v>4599</v>
      </c>
      <c r="F17" s="34">
        <f t="shared" si="0"/>
        <v>0.984927335106588</v>
      </c>
      <c r="G17" s="34">
        <f t="shared" si="1"/>
        <v>0.9964272482444985</v>
      </c>
      <c r="H17" s="37">
        <v>4452.3</v>
      </c>
      <c r="I17" s="34">
        <f t="shared" si="2"/>
        <v>0.9535098878223661</v>
      </c>
      <c r="J17" s="34">
        <f t="shared" si="3"/>
        <v>0.9646429739854274</v>
      </c>
      <c r="K17" s="37">
        <v>4452.3</v>
      </c>
      <c r="L17" s="34">
        <f t="shared" si="4"/>
        <v>0.9535098878223661</v>
      </c>
      <c r="M17" s="34">
        <f t="shared" si="5"/>
        <v>0.9646429739854274</v>
      </c>
    </row>
    <row r="18" spans="1:13" ht="47.25">
      <c r="A18" s="28" t="s">
        <v>10</v>
      </c>
      <c r="B18" s="13" t="s">
        <v>47</v>
      </c>
      <c r="C18" s="32">
        <v>1348.581</v>
      </c>
      <c r="D18" s="36">
        <v>343.879</v>
      </c>
      <c r="E18" s="32">
        <v>374.326</v>
      </c>
      <c r="F18" s="34">
        <f t="shared" si="0"/>
        <v>0.27757027571944143</v>
      </c>
      <c r="G18" s="34">
        <f t="shared" si="1"/>
        <v>1.088539864312738</v>
      </c>
      <c r="H18" s="37">
        <v>0</v>
      </c>
      <c r="I18" s="34">
        <f t="shared" si="2"/>
        <v>0</v>
      </c>
      <c r="J18" s="34">
        <f t="shared" si="3"/>
        <v>0</v>
      </c>
      <c r="K18" s="37">
        <v>0</v>
      </c>
      <c r="L18" s="34">
        <f t="shared" si="4"/>
        <v>0</v>
      </c>
      <c r="M18" s="34">
        <f t="shared" si="5"/>
        <v>0</v>
      </c>
    </row>
    <row r="19" spans="1:13" ht="31.5">
      <c r="A19" s="28" t="s">
        <v>11</v>
      </c>
      <c r="B19" s="13" t="s">
        <v>48</v>
      </c>
      <c r="C19" s="32">
        <v>76.006</v>
      </c>
      <c r="D19" s="36">
        <v>80.6292</v>
      </c>
      <c r="E19" s="32">
        <v>80.648</v>
      </c>
      <c r="F19" s="34">
        <f t="shared" si="0"/>
        <v>1.0610741257269163</v>
      </c>
      <c r="G19" s="34">
        <f t="shared" si="1"/>
        <v>1.000233166148244</v>
      </c>
      <c r="H19" s="37">
        <v>80.6702</v>
      </c>
      <c r="I19" s="34">
        <f t="shared" si="2"/>
        <v>1.0613662079309527</v>
      </c>
      <c r="J19" s="34">
        <f t="shared" si="3"/>
        <v>1.000508500642447</v>
      </c>
      <c r="K19" s="37">
        <v>80.22</v>
      </c>
      <c r="L19" s="34">
        <f t="shared" si="4"/>
        <v>1.0554429913427887</v>
      </c>
      <c r="M19" s="34">
        <f t="shared" si="5"/>
        <v>0.9949249155392835</v>
      </c>
    </row>
    <row r="20" spans="1:13" ht="15.75">
      <c r="A20" s="28" t="s">
        <v>12</v>
      </c>
      <c r="B20" s="13" t="s">
        <v>49</v>
      </c>
      <c r="C20" s="32">
        <v>921.04149</v>
      </c>
      <c r="D20" s="36">
        <v>1258.182</v>
      </c>
      <c r="E20" s="32">
        <v>0</v>
      </c>
      <c r="F20" s="34">
        <f t="shared" si="0"/>
        <v>0</v>
      </c>
      <c r="G20" s="34">
        <f t="shared" si="1"/>
        <v>0</v>
      </c>
      <c r="H20" s="37">
        <v>0</v>
      </c>
      <c r="I20" s="34">
        <f t="shared" si="2"/>
        <v>0</v>
      </c>
      <c r="J20" s="34">
        <f t="shared" si="3"/>
        <v>0</v>
      </c>
      <c r="K20" s="37">
        <v>0</v>
      </c>
      <c r="L20" s="34">
        <f t="shared" si="4"/>
        <v>0</v>
      </c>
      <c r="M20" s="34">
        <f t="shared" si="5"/>
        <v>0</v>
      </c>
    </row>
    <row r="21" spans="1:13" ht="15.75">
      <c r="A21" s="41" t="s">
        <v>14</v>
      </c>
      <c r="B21" s="41"/>
      <c r="C21" s="38">
        <f>C16+C7</f>
        <v>8628.53021</v>
      </c>
      <c r="D21" s="39">
        <f>D16+D7</f>
        <v>7954.4452</v>
      </c>
      <c r="E21" s="39">
        <f>E16+E7</f>
        <v>6675.774</v>
      </c>
      <c r="F21" s="31">
        <f t="shared" si="0"/>
        <v>0.7736861131068579</v>
      </c>
      <c r="G21" s="31">
        <f t="shared" si="1"/>
        <v>0.8392507374367228</v>
      </c>
      <c r="H21" s="39">
        <f>H16+H7</f>
        <v>6168.7702</v>
      </c>
      <c r="I21" s="31">
        <f t="shared" si="2"/>
        <v>0.7149271138728504</v>
      </c>
      <c r="J21" s="31">
        <f t="shared" si="3"/>
        <v>0.7755123135426214</v>
      </c>
      <c r="K21" s="39">
        <f>K16+K7</f>
        <v>6179.320000000001</v>
      </c>
      <c r="L21" s="31">
        <f t="shared" si="4"/>
        <v>0.7161497786539013</v>
      </c>
      <c r="M21" s="31">
        <f t="shared" si="5"/>
        <v>0.7768385908296911</v>
      </c>
    </row>
    <row r="23" spans="3:13" ht="12.75"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</row>
    <row r="24" spans="6:11" ht="12.75">
      <c r="F24" s="14"/>
      <c r="G24" s="14"/>
      <c r="H24" s="14"/>
      <c r="I24" s="14"/>
      <c r="J24" s="14"/>
      <c r="K24" s="14"/>
    </row>
    <row r="25" spans="3:13" ht="12.75"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</row>
    <row r="26" spans="3:4" ht="18.75">
      <c r="C26" s="19"/>
      <c r="D26" s="20"/>
    </row>
    <row r="27" ht="12.75">
      <c r="D27" s="22"/>
    </row>
    <row r="28" ht="18.75">
      <c r="D28" s="20"/>
    </row>
    <row r="29" ht="12.75">
      <c r="D29" s="22"/>
    </row>
    <row r="30" ht="18.75">
      <c r="D30" s="23"/>
    </row>
    <row r="31" ht="12.75">
      <c r="D31" s="22"/>
    </row>
    <row r="32" ht="18.75">
      <c r="D32" s="20"/>
    </row>
    <row r="33" ht="12.75">
      <c r="D33" s="22"/>
    </row>
    <row r="34" ht="18.75">
      <c r="D34" s="20"/>
    </row>
    <row r="35" ht="12.75">
      <c r="D35" s="22"/>
    </row>
  </sheetData>
  <sheetProtection/>
  <mergeCells count="3">
    <mergeCell ref="A1:M1"/>
    <mergeCell ref="A21:B21"/>
    <mergeCell ref="A3:M3"/>
  </mergeCells>
  <printOptions/>
  <pageMargins left="0.3937007874015748" right="0" top="0.984251968503937" bottom="0.5905511811023623" header="0" footer="0"/>
  <pageSetup fitToHeight="0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Самарина</dc:creator>
  <cp:keywords/>
  <dc:description/>
  <cp:lastModifiedBy>Любовь</cp:lastModifiedBy>
  <cp:lastPrinted>2019-11-01T12:25:04Z</cp:lastPrinted>
  <dcterms:created xsi:type="dcterms:W3CDTF">2014-03-24T07:39:29Z</dcterms:created>
  <dcterms:modified xsi:type="dcterms:W3CDTF">2019-12-17T05:59:56Z</dcterms:modified>
  <cp:category/>
  <cp:version/>
  <cp:contentType/>
  <cp:contentStatus/>
</cp:coreProperties>
</file>