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/>
  </bookViews>
  <sheets>
    <sheet name="Лист1" sheetId="1" r:id="rId1"/>
  </sheets>
  <definedNames>
    <definedName name="_xlnm.Print_Titles" localSheetId="0">Лист1!$3:$5</definedName>
  </definedNames>
  <calcPr calcId="124519"/>
</workbook>
</file>

<file path=xl/calcChain.xml><?xml version="1.0" encoding="utf-8"?>
<calcChain xmlns="http://schemas.openxmlformats.org/spreadsheetml/2006/main">
  <c r="N12" i="1"/>
  <c r="M12"/>
  <c r="N11"/>
  <c r="M11"/>
  <c r="N10"/>
  <c r="M10"/>
  <c r="N9"/>
  <c r="M9"/>
  <c r="N8"/>
  <c r="N7"/>
  <c r="M7"/>
  <c r="N6"/>
  <c r="M6"/>
  <c r="K12"/>
  <c r="K11"/>
  <c r="K10"/>
  <c r="K9"/>
  <c r="K8"/>
  <c r="K7"/>
  <c r="K6"/>
  <c r="J12"/>
  <c r="J11"/>
  <c r="J10"/>
  <c r="J9"/>
  <c r="J7"/>
  <c r="H11"/>
  <c r="G11"/>
  <c r="H10"/>
  <c r="G10"/>
  <c r="H9"/>
  <c r="G9"/>
  <c r="H8"/>
  <c r="H7"/>
  <c r="G7"/>
  <c r="H6"/>
  <c r="G6"/>
  <c r="J6"/>
  <c r="H12"/>
  <c r="G12"/>
  <c r="B7"/>
  <c r="L12" l="1"/>
  <c r="I12"/>
  <c r="F12"/>
  <c r="C12" l="1"/>
  <c r="D12" l="1"/>
  <c r="E12" l="1"/>
  <c r="B12" l="1"/>
</calcChain>
</file>

<file path=xl/sharedStrings.xml><?xml version="1.0" encoding="utf-8"?>
<sst xmlns="http://schemas.openxmlformats.org/spreadsheetml/2006/main" count="29" uniqueCount="29">
  <si>
    <t>Наименование</t>
  </si>
  <si>
    <t>Всего расходов в рамках государственных программ Ивановской области</t>
  </si>
  <si>
    <t>Проект на 2020 год</t>
  </si>
  <si>
    <t>Проект на 2021 год</t>
  </si>
  <si>
    <t>(тыс.руб.)</t>
  </si>
  <si>
    <t>5=4/2</t>
  </si>
  <si>
    <t>6=4/3</t>
  </si>
  <si>
    <t>8=7/2</t>
  </si>
  <si>
    <t>9=7/3</t>
  </si>
  <si>
    <t>11=10/2</t>
  </si>
  <si>
    <t>11=10/3</t>
  </si>
  <si>
    <t>Исполнено за 2018 год</t>
  </si>
  <si>
    <t>Ожидаемое исполнение за 2019 год</t>
  </si>
  <si>
    <t>2020 год к исполнению за 2018 год</t>
  </si>
  <si>
    <t>2020 год к ожидаемому исполнению за 2019 год</t>
  </si>
  <si>
    <t>2021 год к исполнению за 2018 год</t>
  </si>
  <si>
    <t>2021 год к ожидаемому исполнению за 2019 год</t>
  </si>
  <si>
    <t>Проект на 2022 год</t>
  </si>
  <si>
    <t>2022 год к исполнению за 2018 год</t>
  </si>
  <si>
    <t>2022 год к ожидаемому исполнению за 2019 год</t>
  </si>
  <si>
    <t>Не исполнение за 2019 год</t>
  </si>
  <si>
    <t>утверждено за 2019 год 100%</t>
  </si>
  <si>
    <t>Расходы бюджета Введенского сельского поселения на реализацию муниципальных программ введенского сельского поселения на 2020 год и на плановый период 2021 и 2022 годов в сравнении с исполнением за 2018 год и ожидаемым исполнением за 2019 год</t>
  </si>
  <si>
    <t>«Обеспечение мероприятий пожарной безопасности на территории Введенского сельского поселения»</t>
  </si>
  <si>
    <t>«Развитие местного самоуправления в Введенском сельском поселении»</t>
  </si>
  <si>
    <t xml:space="preserve">«Развитие физической культуры и спорта на территории Введенского сельского поселения»   </t>
  </si>
  <si>
    <t>«Управление и распоряжение муниципальной собственностью  Введенского сельского поселения»</t>
  </si>
  <si>
    <t xml:space="preserve">«Благоустройство населенных пунктов Введенского сельского поселения» </t>
  </si>
  <si>
    <t xml:space="preserve">«Развитие культуры на территории Введенского сельского поселения»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</si>
</sst>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6" fillId="2" borderId="1">
      <alignment horizontal="right" vertical="top" shrinkToFit="1"/>
    </xf>
  </cellStyleXfs>
  <cellXfs count="3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/>
    <xf numFmtId="16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2" xfId="2" applyNumberFormat="1" applyFont="1" applyFill="1" applyBorder="1" applyAlignment="1" applyProtection="1">
      <alignment horizontal="center" vertical="center" shrinkToFit="1"/>
    </xf>
    <xf numFmtId="165" fontId="3" fillId="0" borderId="2" xfId="1" applyNumberFormat="1" applyFont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center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>
      <selection activeCell="O10" sqref="O10"/>
    </sheetView>
  </sheetViews>
  <sheetFormatPr defaultRowHeight="15"/>
  <cols>
    <col min="1" max="1" width="37.42578125" style="1" customWidth="1"/>
    <col min="2" max="2" width="17.85546875" style="1" customWidth="1"/>
    <col min="3" max="3" width="16" hidden="1" customWidth="1"/>
    <col min="4" max="4" width="23" hidden="1" customWidth="1"/>
    <col min="5" max="5" width="19.140625" customWidth="1"/>
    <col min="6" max="6" width="15.7109375" customWidth="1"/>
    <col min="7" max="7" width="14.28515625" customWidth="1"/>
    <col min="8" max="8" width="15.42578125" customWidth="1"/>
    <col min="9" max="9" width="13.7109375" bestFit="1" customWidth="1"/>
    <col min="10" max="11" width="13.140625" customWidth="1"/>
    <col min="12" max="12" width="13.7109375" customWidth="1"/>
    <col min="13" max="13" width="12.28515625" customWidth="1"/>
    <col min="14" max="14" width="13.140625" customWidth="1"/>
  </cols>
  <sheetData>
    <row r="1" spans="1:14" ht="29.2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N2" s="2" t="s">
        <v>4</v>
      </c>
    </row>
    <row r="3" spans="1:14" ht="15.75" customHeight="1">
      <c r="A3" s="26" t="s">
        <v>0</v>
      </c>
      <c r="B3" s="26" t="s">
        <v>11</v>
      </c>
      <c r="C3" s="27" t="s">
        <v>21</v>
      </c>
      <c r="D3" s="27" t="s">
        <v>20</v>
      </c>
      <c r="E3" s="28" t="s">
        <v>12</v>
      </c>
      <c r="F3" s="22" t="s">
        <v>2</v>
      </c>
      <c r="G3" s="22" t="s">
        <v>13</v>
      </c>
      <c r="H3" s="22" t="s">
        <v>14</v>
      </c>
      <c r="I3" s="24" t="s">
        <v>3</v>
      </c>
      <c r="J3" s="22" t="s">
        <v>15</v>
      </c>
      <c r="K3" s="22" t="s">
        <v>16</v>
      </c>
      <c r="L3" s="25" t="s">
        <v>17</v>
      </c>
      <c r="M3" s="22" t="s">
        <v>18</v>
      </c>
      <c r="N3" s="22" t="s">
        <v>19</v>
      </c>
    </row>
    <row r="4" spans="1:14" ht="47.25" customHeight="1">
      <c r="A4" s="26"/>
      <c r="B4" s="26"/>
      <c r="C4" s="27"/>
      <c r="D4" s="27"/>
      <c r="E4" s="28"/>
      <c r="F4" s="22"/>
      <c r="G4" s="22"/>
      <c r="H4" s="22"/>
      <c r="I4" s="24"/>
      <c r="J4" s="22"/>
      <c r="K4" s="22"/>
      <c r="L4" s="25"/>
      <c r="M4" s="22"/>
      <c r="N4" s="22"/>
    </row>
    <row r="5" spans="1:14" ht="15.75" customHeight="1">
      <c r="A5" s="5">
        <v>1</v>
      </c>
      <c r="B5" s="5">
        <v>2</v>
      </c>
      <c r="C5" s="5">
        <v>3</v>
      </c>
      <c r="D5" s="5"/>
      <c r="E5" s="5">
        <v>3</v>
      </c>
      <c r="F5" s="6">
        <v>4</v>
      </c>
      <c r="G5" s="5" t="s">
        <v>5</v>
      </c>
      <c r="H5" s="5" t="s">
        <v>6</v>
      </c>
      <c r="I5" s="29">
        <v>7</v>
      </c>
      <c r="J5" s="6" t="s">
        <v>7</v>
      </c>
      <c r="K5" s="6" t="s">
        <v>8</v>
      </c>
      <c r="L5" s="6">
        <v>10</v>
      </c>
      <c r="M5" s="5" t="s">
        <v>9</v>
      </c>
      <c r="N5" s="5" t="s">
        <v>10</v>
      </c>
    </row>
    <row r="6" spans="1:14" ht="45">
      <c r="A6" s="7" t="s">
        <v>23</v>
      </c>
      <c r="B6" s="8">
        <v>76</v>
      </c>
      <c r="C6" s="9">
        <v>6666629.7000000002</v>
      </c>
      <c r="D6" s="10"/>
      <c r="E6" s="9">
        <v>226.66499999999999</v>
      </c>
      <c r="F6" s="11">
        <v>104.62</v>
      </c>
      <c r="G6" s="12">
        <f>F6/B6</f>
        <v>1.3765789473684211</v>
      </c>
      <c r="H6" s="12">
        <f>F6/E6</f>
        <v>0.46156221736924541</v>
      </c>
      <c r="I6" s="13">
        <v>104.62</v>
      </c>
      <c r="J6" s="14">
        <f>I6/B6</f>
        <v>1.3765789473684211</v>
      </c>
      <c r="K6" s="14">
        <f>I6/E6</f>
        <v>0.46156221736924541</v>
      </c>
      <c r="L6" s="10">
        <v>104.62</v>
      </c>
      <c r="M6" s="12">
        <f>L6/B6</f>
        <v>1.3765789473684211</v>
      </c>
      <c r="N6" s="12">
        <f>L6/E6</f>
        <v>0.46156221736924541</v>
      </c>
    </row>
    <row r="7" spans="1:14" ht="30">
      <c r="A7" s="7" t="s">
        <v>24</v>
      </c>
      <c r="B7" s="8">
        <f>3613.62823+5</f>
        <v>3618.6282299999998</v>
      </c>
      <c r="C7" s="9">
        <v>8481294.3000000007</v>
      </c>
      <c r="D7" s="15">
        <v>103197.4</v>
      </c>
      <c r="E7" s="9">
        <v>3606.8057800000001</v>
      </c>
      <c r="F7" s="11">
        <v>3590.1154099999999</v>
      </c>
      <c r="G7" s="12">
        <f t="shared" ref="G7:G11" si="0">F7/B7</f>
        <v>0.99212054453021281</v>
      </c>
      <c r="H7" s="12">
        <f t="shared" ref="H7:H11" si="1">F7/E7</f>
        <v>0.99537253430929118</v>
      </c>
      <c r="I7" s="13">
        <v>3673.4083000000001</v>
      </c>
      <c r="J7" s="14">
        <f t="shared" ref="J7:J12" si="2">I7/B7</f>
        <v>1.0151383525795354</v>
      </c>
      <c r="K7" s="14">
        <f t="shared" ref="K7:K11" si="3">I7/E7</f>
        <v>1.0184657905255992</v>
      </c>
      <c r="L7" s="10">
        <v>3668.4083000000001</v>
      </c>
      <c r="M7" s="12">
        <f t="shared" ref="M7:M12" si="4">L7/B7</f>
        <v>1.0137566135109712</v>
      </c>
      <c r="N7" s="12">
        <f t="shared" ref="N7:N12" si="5">L7/E7</f>
        <v>1.0170795223689588</v>
      </c>
    </row>
    <row r="8" spans="1:14" ht="45">
      <c r="A8" s="7" t="s">
        <v>25</v>
      </c>
      <c r="B8" s="8">
        <v>0</v>
      </c>
      <c r="C8" s="9">
        <v>8338007</v>
      </c>
      <c r="D8" s="15">
        <v>102933.1</v>
      </c>
      <c r="E8" s="9">
        <v>16.95</v>
      </c>
      <c r="F8" s="11">
        <v>10</v>
      </c>
      <c r="G8" s="12"/>
      <c r="H8" s="12">
        <f t="shared" si="1"/>
        <v>0.58997050147492625</v>
      </c>
      <c r="I8" s="13">
        <v>10</v>
      </c>
      <c r="J8" s="14"/>
      <c r="K8" s="14">
        <f t="shared" si="3"/>
        <v>0.58997050147492625</v>
      </c>
      <c r="L8" s="10">
        <v>10</v>
      </c>
      <c r="M8" s="12"/>
      <c r="N8" s="12">
        <f t="shared" si="5"/>
        <v>0.58997050147492625</v>
      </c>
    </row>
    <row r="9" spans="1:14" ht="45">
      <c r="A9" s="7" t="s">
        <v>26</v>
      </c>
      <c r="B9" s="8">
        <v>159.78103999999999</v>
      </c>
      <c r="C9" s="9">
        <v>547831</v>
      </c>
      <c r="D9" s="15">
        <v>3827.9</v>
      </c>
      <c r="E9" s="9">
        <v>263.43907999999999</v>
      </c>
      <c r="F9" s="11">
        <v>233.27288999999999</v>
      </c>
      <c r="G9" s="12">
        <f t="shared" si="0"/>
        <v>1.459953508876898</v>
      </c>
      <c r="H9" s="12">
        <f t="shared" si="1"/>
        <v>0.88549083150457408</v>
      </c>
      <c r="I9" s="16">
        <v>240</v>
      </c>
      <c r="J9" s="14">
        <f t="shared" si="2"/>
        <v>1.5020555630380177</v>
      </c>
      <c r="K9" s="14">
        <f t="shared" si="3"/>
        <v>0.91102656447175567</v>
      </c>
      <c r="L9" s="10">
        <v>240</v>
      </c>
      <c r="M9" s="12">
        <f t="shared" si="4"/>
        <v>1.5020555630380177</v>
      </c>
      <c r="N9" s="12">
        <f t="shared" si="5"/>
        <v>0.91102656447175567</v>
      </c>
    </row>
    <row r="10" spans="1:14" s="3" customFormat="1" ht="30">
      <c r="A10" s="7" t="s">
        <v>27</v>
      </c>
      <c r="B10" s="9">
        <v>2318.5300400000001</v>
      </c>
      <c r="C10" s="9">
        <v>1146631.6000000001</v>
      </c>
      <c r="D10" s="15"/>
      <c r="E10" s="9">
        <v>1070.1071999999999</v>
      </c>
      <c r="F10" s="11">
        <v>770.6</v>
      </c>
      <c r="G10" s="12">
        <f t="shared" si="0"/>
        <v>0.33236576050573835</v>
      </c>
      <c r="H10" s="12">
        <f t="shared" si="1"/>
        <v>0.72011476980997802</v>
      </c>
      <c r="I10" s="13">
        <v>746.97969999999998</v>
      </c>
      <c r="J10" s="14">
        <f t="shared" si="2"/>
        <v>0.32217814180229465</v>
      </c>
      <c r="K10" s="14">
        <f t="shared" si="3"/>
        <v>0.69804193449030161</v>
      </c>
      <c r="L10" s="10">
        <v>762.97969999999998</v>
      </c>
      <c r="M10" s="12">
        <f t="shared" si="4"/>
        <v>0.32907906597578523</v>
      </c>
      <c r="N10" s="12">
        <f t="shared" si="5"/>
        <v>0.71299370754630942</v>
      </c>
    </row>
    <row r="11" spans="1:14" s="3" customFormat="1" ht="30">
      <c r="A11" s="7" t="s">
        <v>28</v>
      </c>
      <c r="B11" s="9">
        <v>1714.0242800000001</v>
      </c>
      <c r="C11" s="9">
        <v>638854.40000000002</v>
      </c>
      <c r="D11" s="15">
        <v>258583.2</v>
      </c>
      <c r="E11" s="9">
        <v>1716.5329400000001</v>
      </c>
      <c r="F11" s="11">
        <v>1674.5507</v>
      </c>
      <c r="G11" s="12">
        <f t="shared" si="0"/>
        <v>0.97697023288374885</v>
      </c>
      <c r="H11" s="12">
        <f t="shared" si="1"/>
        <v>0.97554242099193267</v>
      </c>
      <c r="I11" s="13">
        <v>1293.0920000000001</v>
      </c>
      <c r="J11" s="14">
        <f t="shared" si="2"/>
        <v>0.75441871803589622</v>
      </c>
      <c r="K11" s="14">
        <f t="shared" si="3"/>
        <v>0.75331615832551402</v>
      </c>
      <c r="L11" s="10">
        <v>1293.0920000000001</v>
      </c>
      <c r="M11" s="12">
        <f t="shared" si="4"/>
        <v>0.75441871803589622</v>
      </c>
      <c r="N11" s="12">
        <f t="shared" si="5"/>
        <v>0.75331615832551402</v>
      </c>
    </row>
    <row r="12" spans="1:14" ht="42.75">
      <c r="A12" s="19" t="s">
        <v>1</v>
      </c>
      <c r="B12" s="20">
        <f>SUM(B6:B11)</f>
        <v>7886.9635899999994</v>
      </c>
      <c r="C12" s="20">
        <f>SUM(C6:C11)</f>
        <v>25819248</v>
      </c>
      <c r="D12" s="20">
        <f>SUM(D6:D11)</f>
        <v>468541.6</v>
      </c>
      <c r="E12" s="20">
        <f>SUM(E6:E11)</f>
        <v>6900.4999999999991</v>
      </c>
      <c r="F12" s="21">
        <f>SUM(F6:F11)</f>
        <v>6383.1589999999997</v>
      </c>
      <c r="G12" s="17">
        <f t="shared" ref="G7:G12" si="6">F12/B12</f>
        <v>0.80933034965361117</v>
      </c>
      <c r="H12" s="17">
        <f t="shared" ref="H7:H12" si="7">F12/E12</f>
        <v>0.92502847619737705</v>
      </c>
      <c r="I12" s="21">
        <f>SUM(I6:I11)</f>
        <v>6068.1</v>
      </c>
      <c r="J12" s="18">
        <f t="shared" si="2"/>
        <v>0.76938354421894839</v>
      </c>
      <c r="K12" s="18">
        <f>I12/E12</f>
        <v>0.87937106006811117</v>
      </c>
      <c r="L12" s="21">
        <f>SUM(L6:L11)</f>
        <v>6079.1</v>
      </c>
      <c r="M12" s="17">
        <f t="shared" si="4"/>
        <v>0.770778250797022</v>
      </c>
      <c r="N12" s="17">
        <f t="shared" si="5"/>
        <v>0.8809651474530833</v>
      </c>
    </row>
    <row r="15" spans="1:14">
      <c r="L15" s="4"/>
    </row>
    <row r="17" spans="12:12">
      <c r="L17" s="4"/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2019-12-17T08:34:21Z</dcterms:modified>
</cp:coreProperties>
</file>