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за 9 месяцев" sheetId="4" r:id="rId4"/>
  </sheets>
  <calcPr calcId="124519"/>
</workbook>
</file>

<file path=xl/calcChain.xml><?xml version="1.0" encoding="utf-8"?>
<calcChain xmlns="http://schemas.openxmlformats.org/spreadsheetml/2006/main">
  <c r="G78" i="4"/>
  <c r="G76"/>
  <c r="G75"/>
  <c r="G74"/>
  <c r="G71"/>
  <c r="G69"/>
  <c r="G67"/>
  <c r="G66"/>
  <c r="G65"/>
  <c r="G64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53"/>
  <c r="F35"/>
  <c r="F67"/>
  <c r="E67"/>
  <c r="E66" s="1"/>
  <c r="E28"/>
  <c r="F24"/>
  <c r="F23"/>
  <c r="E23"/>
  <c r="E24"/>
  <c r="D9"/>
  <c r="D8" s="1"/>
  <c r="D7" s="1"/>
  <c r="D14"/>
  <c r="D16"/>
  <c r="D13" s="1"/>
  <c r="D21"/>
  <c r="D20" s="1"/>
  <c r="D24"/>
  <c r="D23" s="1"/>
  <c r="D28"/>
  <c r="D27" s="1"/>
  <c r="D31"/>
  <c r="D30" s="1"/>
  <c r="D34"/>
  <c r="D33" s="1"/>
  <c r="D35"/>
  <c r="D39"/>
  <c r="D38" s="1"/>
  <c r="D42"/>
  <c r="D41" s="1"/>
  <c r="D46"/>
  <c r="D45" s="1"/>
  <c r="D50"/>
  <c r="D49" s="1"/>
  <c r="D53"/>
  <c r="D52" s="1"/>
  <c r="D59"/>
  <c r="D58" s="1"/>
  <c r="D57" s="1"/>
  <c r="D67"/>
  <c r="D66" s="1"/>
  <c r="D65" s="1"/>
  <c r="D75"/>
  <c r="D74" s="1"/>
  <c r="F75"/>
  <c r="E75"/>
  <c r="F74"/>
  <c r="E74"/>
  <c r="F66"/>
  <c r="F59"/>
  <c r="E59"/>
  <c r="F58"/>
  <c r="E58"/>
  <c r="F57"/>
  <c r="E57"/>
  <c r="E53"/>
  <c r="F52"/>
  <c r="E52"/>
  <c r="F50"/>
  <c r="E50"/>
  <c r="F49"/>
  <c r="E49"/>
  <c r="F46"/>
  <c r="E46"/>
  <c r="F45"/>
  <c r="F44" s="1"/>
  <c r="E45"/>
  <c r="F42"/>
  <c r="E42"/>
  <c r="E41" s="1"/>
  <c r="F41"/>
  <c r="F39"/>
  <c r="E39"/>
  <c r="F38"/>
  <c r="E38"/>
  <c r="F37"/>
  <c r="E35"/>
  <c r="E34" s="1"/>
  <c r="E33" s="1"/>
  <c r="F31"/>
  <c r="E31"/>
  <c r="F30"/>
  <c r="E30"/>
  <c r="F28"/>
  <c r="E27"/>
  <c r="F21"/>
  <c r="E21"/>
  <c r="F20"/>
  <c r="E20"/>
  <c r="F16"/>
  <c r="E16"/>
  <c r="F14"/>
  <c r="F9"/>
  <c r="E8"/>
  <c r="E7"/>
  <c r="F13" l="1"/>
  <c r="F8"/>
  <c r="F7" s="1"/>
  <c r="E65"/>
  <c r="D12"/>
  <c r="D78" s="1"/>
  <c r="D44"/>
  <c r="D37"/>
  <c r="E37"/>
  <c r="F34"/>
  <c r="E13"/>
  <c r="E12" s="1"/>
  <c r="F27"/>
  <c r="E44"/>
  <c r="F65"/>
  <c r="E78" l="1"/>
  <c r="F33"/>
  <c r="F12"/>
  <c r="G76" i="1"/>
  <c r="G75"/>
  <c r="G74"/>
  <c r="G73"/>
  <c r="G68"/>
  <c r="G67"/>
  <c r="G66"/>
  <c r="G65"/>
  <c r="G62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6"/>
  <c r="G35"/>
  <c r="G33"/>
  <c r="G32"/>
  <c r="G31"/>
  <c r="G30"/>
  <c r="F78" i="4" l="1"/>
  <c r="F74" i="1"/>
  <c r="E74"/>
  <c r="F73"/>
  <c r="E73"/>
  <c r="F67"/>
  <c r="E67"/>
  <c r="F66"/>
  <c r="E66"/>
  <c r="F65"/>
  <c r="E65"/>
  <c r="D74"/>
  <c r="D73"/>
  <c r="D67"/>
  <c r="D66"/>
  <c r="D65" s="1"/>
  <c r="F59"/>
  <c r="E59"/>
  <c r="F58"/>
  <c r="E58"/>
  <c r="F57"/>
  <c r="E57"/>
  <c r="D59"/>
  <c r="D58"/>
  <c r="D57" s="1"/>
  <c r="F46"/>
  <c r="E46"/>
  <c r="F45"/>
  <c r="E45"/>
  <c r="D46"/>
  <c r="D45" s="1"/>
  <c r="F50"/>
  <c r="E50"/>
  <c r="F49"/>
  <c r="E49"/>
  <c r="D50"/>
  <c r="D49" s="1"/>
  <c r="F53"/>
  <c r="E53"/>
  <c r="F52"/>
  <c r="E52"/>
  <c r="D53"/>
  <c r="D52" s="1"/>
  <c r="F42"/>
  <c r="F41" s="1"/>
  <c r="E42"/>
  <c r="E41" s="1"/>
  <c r="D42"/>
  <c r="D41" s="1"/>
  <c r="F39"/>
  <c r="E39"/>
  <c r="F38"/>
  <c r="E38"/>
  <c r="D39"/>
  <c r="D38" s="1"/>
  <c r="F35"/>
  <c r="E35"/>
  <c r="F34"/>
  <c r="E34"/>
  <c r="F33"/>
  <c r="E33"/>
  <c r="D35"/>
  <c r="D34" s="1"/>
  <c r="D33" s="1"/>
  <c r="F31"/>
  <c r="F30" s="1"/>
  <c r="E31"/>
  <c r="E30"/>
  <c r="D31"/>
  <c r="D30" s="1"/>
  <c r="F28"/>
  <c r="E28"/>
  <c r="F27"/>
  <c r="E27"/>
  <c r="D28"/>
  <c r="D27" s="1"/>
  <c r="F24"/>
  <c r="E24"/>
  <c r="F23"/>
  <c r="G23" s="1"/>
  <c r="E23"/>
  <c r="D24"/>
  <c r="D23"/>
  <c r="F21"/>
  <c r="E21"/>
  <c r="F20"/>
  <c r="E20"/>
  <c r="D21"/>
  <c r="D20"/>
  <c r="F16"/>
  <c r="E16"/>
  <c r="E13" s="1"/>
  <c r="E12" s="1"/>
  <c r="D16"/>
  <c r="F14"/>
  <c r="F13" s="1"/>
  <c r="F12" s="1"/>
  <c r="E14"/>
  <c r="D14"/>
  <c r="F9"/>
  <c r="D9"/>
  <c r="F8"/>
  <c r="D8"/>
  <c r="F7"/>
  <c r="D7"/>
  <c r="E9"/>
  <c r="E8"/>
  <c r="E7" s="1"/>
  <c r="D44" l="1"/>
  <c r="F44"/>
  <c r="E44"/>
  <c r="F37"/>
  <c r="F77" s="1"/>
  <c r="E37"/>
  <c r="E77" s="1"/>
  <c r="D37"/>
  <c r="D13"/>
  <c r="D12" s="1"/>
  <c r="D77" l="1"/>
  <c r="G7" l="1"/>
  <c r="G77"/>
  <c r="G39"/>
  <c r="G38"/>
  <c r="G37"/>
  <c r="G34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 l="1"/>
</calcChain>
</file>

<file path=xl/sharedStrings.xml><?xml version="1.0" encoding="utf-8"?>
<sst xmlns="http://schemas.openxmlformats.org/spreadsheetml/2006/main" count="163" uniqueCount="85">
  <si>
    <t>Функциональная структура</t>
  </si>
  <si>
    <t>Утвержденный план на 2017 год</t>
  </si>
  <si>
    <t>Уточненный план на  2017 год</t>
  </si>
  <si>
    <t>Отчет за 2017 год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</si>
  <si>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</si>
  <si>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</si>
  <si>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</si>
  <si>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</si>
  <si>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</si>
  <si>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</si>
  <si>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</si>
  <si>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</si>
  <si>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</si>
  <si>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</si>
  <si>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</si>
  <si>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</si>
  <si>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</si>
  <si>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</si>
  <si>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</si>
  <si>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</si>
  <si>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</si>
  <si>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</si>
  <si>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</si>
  <si>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</si>
  <si>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</si>
  <si>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</si>
  <si>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</si>
  <si>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</si>
  <si>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</si>
  <si>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</si>
  <si>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</si>
  <si>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</si>
  <si>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</si>
  <si>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</si>
  <si>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</si>
  <si>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</si>
  <si>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</si>
  <si>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</si>
  <si>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</si>
  <si>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</si>
  <si>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</si>
  <si>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</si>
  <si>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</si>
  <si>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</si>
  <si>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</si>
  <si>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</si>
  <si>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</si>
  <si>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</si>
  <si>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</si>
  <si>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</si>
  <si>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</si>
  <si>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</si>
  <si>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</si>
  <si>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</si>
  <si>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</si>
  <si>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</si>
  <si>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</si>
  <si>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</si>
  <si>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</si>
  <si>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</si>
  <si>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</si>
  <si>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</si>
  <si>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</si>
  <si>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</si>
  <si>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</si>
  <si>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</si>
  <si>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</si>
  <si>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</si>
  <si>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</si>
  <si>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</si>
  <si>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</si>
  <si>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</si>
  <si>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</si>
  <si>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</si>
  <si>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</si>
  <si>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</si>
  <si>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</si>
  <si>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</si>
  <si>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 xml:space="preserve">Сведения о фактически произведенных расходах за 2017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</si>
  <si>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Приложение 3</t>
  </si>
  <si>
    <t>Исполнено за 9 месяцев 2018 года</t>
  </si>
  <si>
    <t>Исполнено за 9 месяцев 2017 года</t>
  </si>
  <si>
    <t xml:space="preserve">% исполнения в сравнении с прошлым периодом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</si>
  <si>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</si>
  <si>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Аналитические данные по муниципальным программам бюджета Введенского сельского поселения  за 9 месяцев 2018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</si>
</sst>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D11" sqref="D11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1" t="s">
        <v>78</v>
      </c>
      <c r="B1" s="41"/>
      <c r="C1" s="41"/>
      <c r="D1" s="41"/>
      <c r="E1" s="41"/>
      <c r="F1" s="41"/>
      <c r="G1" s="41"/>
    </row>
    <row r="2" spans="1:7" ht="14.25" customHeight="1">
      <c r="A2" s="41"/>
      <c r="B2" s="41"/>
      <c r="C2" s="41"/>
      <c r="D2" s="41"/>
      <c r="E2" s="41"/>
      <c r="F2" s="41"/>
      <c r="G2" s="41"/>
    </row>
    <row r="3" spans="1:7" ht="23.25" customHeight="1">
      <c r="A3" s="41"/>
      <c r="B3" s="41"/>
      <c r="C3" s="41"/>
      <c r="D3" s="41"/>
      <c r="E3" s="41"/>
      <c r="F3" s="41"/>
      <c r="G3" s="41"/>
    </row>
    <row r="4" spans="1:7" ht="23.25" customHeight="1">
      <c r="A4" s="35"/>
      <c r="B4" s="35"/>
      <c r="C4" s="35"/>
      <c r="D4" s="35"/>
      <c r="E4" s="35"/>
      <c r="F4" s="43" t="s">
        <v>79</v>
      </c>
      <c r="G4" s="43"/>
    </row>
    <row r="5" spans="1:7">
      <c r="A5" s="42" t="s">
        <v>4</v>
      </c>
      <c r="B5" s="42"/>
      <c r="C5" s="42"/>
      <c r="D5" s="42"/>
      <c r="E5" s="42"/>
      <c r="F5" s="42"/>
      <c r="G5" s="42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2" t="s">
        <v>2</v>
      </c>
      <c r="F6" s="2" t="s">
        <v>3</v>
      </c>
      <c r="G6" s="2" t="s">
        <v>77</v>
      </c>
    </row>
    <row r="7" spans="1:7" ht="47.25">
      <c r="A7" s="15" t="s">
        <v>22</v>
      </c>
      <c r="B7" s="4">
        <v>100000000</v>
      </c>
      <c r="C7" s="28"/>
      <c r="D7" s="17">
        <f t="shared" ref="D7:D8" si="0">D8</f>
        <v>70000</v>
      </c>
      <c r="E7" s="17">
        <f t="shared" ref="E7" si="1">E8</f>
        <v>81155</v>
      </c>
      <c r="F7" s="17">
        <f t="shared" ref="F7:F8" si="2">F8</f>
        <v>81155</v>
      </c>
      <c r="G7" s="13">
        <f>SUM(F7/D7*100)-100</f>
        <v>15.935714285714269</v>
      </c>
    </row>
    <row r="8" spans="1:7" ht="39.75" customHeight="1">
      <c r="A8" s="15" t="s">
        <v>23</v>
      </c>
      <c r="B8" s="4">
        <v>110000000</v>
      </c>
      <c r="C8" s="28"/>
      <c r="D8" s="17">
        <f t="shared" si="0"/>
        <v>70000</v>
      </c>
      <c r="E8" s="17">
        <f>E9</f>
        <v>81155</v>
      </c>
      <c r="F8" s="17">
        <f t="shared" si="2"/>
        <v>81155</v>
      </c>
      <c r="G8" s="13">
        <f t="shared" ref="G8:G77" si="3">SUM(F8/D8*100)-100</f>
        <v>15.935714285714269</v>
      </c>
    </row>
    <row r="9" spans="1:7" ht="32.25" customHeight="1">
      <c r="A9" s="16" t="s">
        <v>24</v>
      </c>
      <c r="B9" s="6">
        <v>110100000</v>
      </c>
      <c r="C9" s="6"/>
      <c r="D9" s="9">
        <f t="shared" ref="D9" si="4">D10+D11</f>
        <v>70000</v>
      </c>
      <c r="E9" s="9">
        <f>E10+E11</f>
        <v>81155</v>
      </c>
      <c r="F9" s="9">
        <f t="shared" ref="F9" si="5">F10+F11</f>
        <v>81155</v>
      </c>
      <c r="G9" s="14">
        <f t="shared" si="3"/>
        <v>15.935714285714269</v>
      </c>
    </row>
    <row r="10" spans="1:7" ht="55.5" customHeight="1">
      <c r="A10" s="16" t="s">
        <v>25</v>
      </c>
      <c r="B10" s="6">
        <v>110100400</v>
      </c>
      <c r="C10" s="29">
        <v>200</v>
      </c>
      <c r="D10" s="18">
        <v>30000</v>
      </c>
      <c r="E10" s="9">
        <v>61155</v>
      </c>
      <c r="F10" s="9">
        <v>61155</v>
      </c>
      <c r="G10" s="14">
        <f t="shared" si="3"/>
        <v>103.85</v>
      </c>
    </row>
    <row r="11" spans="1:7" ht="70.5" customHeight="1">
      <c r="A11" s="19" t="s">
        <v>26</v>
      </c>
      <c r="B11" s="21">
        <v>110160090</v>
      </c>
      <c r="C11" s="30">
        <v>600</v>
      </c>
      <c r="D11" s="18">
        <v>40000</v>
      </c>
      <c r="E11" s="9">
        <v>20000</v>
      </c>
      <c r="F11" s="9">
        <v>20000</v>
      </c>
      <c r="G11" s="14">
        <f t="shared" si="3"/>
        <v>-50</v>
      </c>
    </row>
    <row r="12" spans="1:7" ht="34.5" customHeight="1">
      <c r="A12" s="15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6">E13+E20+E23+E27+E30</f>
        <v>3293561.6399999997</v>
      </c>
      <c r="F12" s="17">
        <f t="shared" si="6"/>
        <v>3290353.26</v>
      </c>
      <c r="G12" s="13">
        <f t="shared" si="3"/>
        <v>-1.8923599826299693</v>
      </c>
    </row>
    <row r="13" spans="1:7" ht="39" customHeight="1">
      <c r="A13" s="15" t="s">
        <v>28</v>
      </c>
      <c r="B13" s="4">
        <v>210000000</v>
      </c>
      <c r="C13" s="28"/>
      <c r="D13" s="17">
        <f>D14+D16</f>
        <v>3042779.6</v>
      </c>
      <c r="E13" s="17">
        <f t="shared" ref="E13:F13" si="7">E14+E16</f>
        <v>3042779.5999999996</v>
      </c>
      <c r="F13" s="17">
        <f t="shared" si="7"/>
        <v>3039571.2199999997</v>
      </c>
      <c r="G13" s="13">
        <f t="shared" si="3"/>
        <v>-0.10544240535858762</v>
      </c>
    </row>
    <row r="14" spans="1:7" ht="51.75" customHeight="1">
      <c r="A14" s="16" t="s">
        <v>29</v>
      </c>
      <c r="B14" s="6">
        <v>210100000</v>
      </c>
      <c r="C14" s="29"/>
      <c r="D14" s="18">
        <f>D15</f>
        <v>678000</v>
      </c>
      <c r="E14" s="18">
        <f t="shared" ref="E14:F14" si="8">E15</f>
        <v>705389.98</v>
      </c>
      <c r="F14" s="18">
        <f t="shared" si="8"/>
        <v>705389.98</v>
      </c>
      <c r="G14" s="14">
        <f t="shared" si="3"/>
        <v>4.0398200589970514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705389.98</v>
      </c>
      <c r="F15" s="9">
        <v>705389.98</v>
      </c>
      <c r="G15" s="14">
        <f t="shared" si="3"/>
        <v>4.0398200589970514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9">E17+E18+E19</f>
        <v>2337389.6199999996</v>
      </c>
      <c r="F16" s="18">
        <f t="shared" si="9"/>
        <v>2334181.2399999998</v>
      </c>
      <c r="G16" s="14">
        <f t="shared" si="3"/>
        <v>-1.2939201606779847</v>
      </c>
    </row>
    <row r="17" spans="1:7" ht="94.5">
      <c r="A17" s="20" t="s">
        <v>5</v>
      </c>
      <c r="B17" s="6">
        <v>210200420</v>
      </c>
      <c r="C17" s="29">
        <v>100</v>
      </c>
      <c r="D17" s="18">
        <v>1796600</v>
      </c>
      <c r="E17" s="9">
        <v>1769165.72</v>
      </c>
      <c r="F17" s="9">
        <v>1765957.34</v>
      </c>
      <c r="G17" s="14">
        <f t="shared" si="3"/>
        <v>-1.7055916731604128</v>
      </c>
    </row>
    <row r="18" spans="1:7" ht="46.5">
      <c r="A18" s="20" t="s">
        <v>6</v>
      </c>
      <c r="B18" s="6">
        <v>210200420</v>
      </c>
      <c r="C18" s="29">
        <v>200</v>
      </c>
      <c r="D18" s="18">
        <v>565579.6</v>
      </c>
      <c r="E18" s="9">
        <v>549755.37</v>
      </c>
      <c r="F18" s="9">
        <v>549755.37</v>
      </c>
      <c r="G18" s="14">
        <f t="shared" si="3"/>
        <v>-2.7978784949103499</v>
      </c>
    </row>
    <row r="19" spans="1:7" ht="31.5">
      <c r="A19" s="20" t="s">
        <v>7</v>
      </c>
      <c r="B19" s="21">
        <v>210200420</v>
      </c>
      <c r="C19" s="30">
        <v>800</v>
      </c>
      <c r="D19" s="18">
        <v>2600</v>
      </c>
      <c r="E19" s="9">
        <v>18468.53</v>
      </c>
      <c r="F19" s="9">
        <v>18468.53</v>
      </c>
      <c r="G19" s="14">
        <f t="shared" si="3"/>
        <v>610.32807692307688</v>
      </c>
    </row>
    <row r="20" spans="1:7" ht="31.5">
      <c r="A20" s="15" t="s">
        <v>32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33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35</v>
      </c>
      <c r="B23" s="23">
        <v>230000000</v>
      </c>
      <c r="C23" s="32"/>
      <c r="D23" s="17">
        <f>D24</f>
        <v>14000</v>
      </c>
      <c r="E23" s="17">
        <f t="shared" ref="E23:F23" si="11">E24</f>
        <v>3788</v>
      </c>
      <c r="F23" s="17">
        <f t="shared" si="11"/>
        <v>3788</v>
      </c>
      <c r="G23" s="13">
        <f t="shared" si="3"/>
        <v>-72.94285714285715</v>
      </c>
    </row>
    <row r="24" spans="1:7" ht="31.5">
      <c r="A24" s="16" t="s">
        <v>36</v>
      </c>
      <c r="B24" s="6">
        <v>230100000</v>
      </c>
      <c r="C24" s="29"/>
      <c r="D24" s="18">
        <f>D25+D26</f>
        <v>14000</v>
      </c>
      <c r="E24" s="18">
        <f t="shared" ref="E24:F24" si="12">E25+E26</f>
        <v>3788</v>
      </c>
      <c r="F24" s="18">
        <f t="shared" si="12"/>
        <v>3788</v>
      </c>
      <c r="G24" s="14">
        <f t="shared" si="3"/>
        <v>-72.94285714285715</v>
      </c>
    </row>
    <row r="25" spans="1:7" ht="78.75">
      <c r="A25" s="1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14">
        <f t="shared" si="3"/>
        <v>-100</v>
      </c>
    </row>
    <row r="26" spans="1:7" ht="47.25">
      <c r="A26" s="16" t="s">
        <v>8</v>
      </c>
      <c r="B26" s="6">
        <v>230100430</v>
      </c>
      <c r="C26" s="29">
        <v>800</v>
      </c>
      <c r="D26" s="18">
        <v>4000</v>
      </c>
      <c r="E26" s="9">
        <v>3788</v>
      </c>
      <c r="F26" s="9">
        <v>3788</v>
      </c>
      <c r="G26" s="14">
        <f t="shared" si="3"/>
        <v>-5.3000000000000114</v>
      </c>
    </row>
    <row r="27" spans="1:7" ht="31.5">
      <c r="A27" s="15" t="s">
        <v>37</v>
      </c>
      <c r="B27" s="4">
        <v>240000000</v>
      </c>
      <c r="C27" s="28"/>
      <c r="D27" s="17">
        <f>D28</f>
        <v>267000</v>
      </c>
      <c r="E27" s="17">
        <f t="shared" ref="E27:F28" si="13">E28</f>
        <v>217594.59</v>
      </c>
      <c r="F27" s="17">
        <f t="shared" si="13"/>
        <v>217594.59</v>
      </c>
      <c r="G27" s="13">
        <f t="shared" si="3"/>
        <v>-18.503898876404506</v>
      </c>
    </row>
    <row r="28" spans="1:7" ht="63">
      <c r="A28" s="16" t="s">
        <v>38</v>
      </c>
      <c r="B28" s="6">
        <v>240100000</v>
      </c>
      <c r="C28" s="29"/>
      <c r="D28" s="18">
        <f>D29</f>
        <v>267000</v>
      </c>
      <c r="E28" s="18">
        <f t="shared" si="13"/>
        <v>217594.59</v>
      </c>
      <c r="F28" s="18">
        <f t="shared" si="13"/>
        <v>217594.59</v>
      </c>
      <c r="G28" s="14">
        <f t="shared" si="3"/>
        <v>-18.503898876404506</v>
      </c>
    </row>
    <row r="29" spans="1:7" ht="63">
      <c r="A29" s="16" t="s">
        <v>39</v>
      </c>
      <c r="B29" s="21">
        <v>240100420</v>
      </c>
      <c r="C29" s="30">
        <v>300</v>
      </c>
      <c r="D29" s="18">
        <v>267000</v>
      </c>
      <c r="E29" s="9">
        <v>217594.59</v>
      </c>
      <c r="F29" s="9">
        <v>217594.59</v>
      </c>
      <c r="G29" s="14">
        <f t="shared" si="3"/>
        <v>-18.503898876404506</v>
      </c>
    </row>
    <row r="30" spans="1:7" ht="40.5" customHeight="1">
      <c r="A30" s="24" t="s">
        <v>40</v>
      </c>
      <c r="B30" s="4">
        <v>250000000</v>
      </c>
      <c r="C30" s="28"/>
      <c r="D30" s="17">
        <f>D31</f>
        <v>17040</v>
      </c>
      <c r="E30" s="17">
        <f t="shared" ref="E30:F31" si="14">E31</f>
        <v>16399.45</v>
      </c>
      <c r="F30" s="17">
        <f t="shared" si="14"/>
        <v>16399.45</v>
      </c>
      <c r="G30" s="13">
        <f t="shared" si="3"/>
        <v>-3.7590962441314559</v>
      </c>
    </row>
    <row r="31" spans="1:7" ht="63">
      <c r="A31" s="16" t="s">
        <v>42</v>
      </c>
      <c r="B31" s="6">
        <v>250100000</v>
      </c>
      <c r="C31" s="29"/>
      <c r="D31" s="18">
        <f>D32</f>
        <v>17040</v>
      </c>
      <c r="E31" s="18">
        <f t="shared" si="14"/>
        <v>16399.45</v>
      </c>
      <c r="F31" s="18">
        <f t="shared" si="14"/>
        <v>16399.45</v>
      </c>
      <c r="G31" s="14">
        <f t="shared" si="3"/>
        <v>-3.7590962441314559</v>
      </c>
    </row>
    <row r="32" spans="1:7" ht="108.75">
      <c r="A32" s="19" t="s">
        <v>10</v>
      </c>
      <c r="B32" s="21">
        <v>250100440</v>
      </c>
      <c r="C32" s="30">
        <v>200</v>
      </c>
      <c r="D32" s="18">
        <v>17040</v>
      </c>
      <c r="E32" s="9">
        <v>16399.45</v>
      </c>
      <c r="F32" s="9">
        <v>16399.45</v>
      </c>
      <c r="G32" s="14">
        <f t="shared" si="3"/>
        <v>-3.7590962441314559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5">E34</f>
        <v>7486.5</v>
      </c>
      <c r="F33" s="17">
        <f t="shared" si="15"/>
        <v>7486.5</v>
      </c>
      <c r="G33" s="13">
        <f t="shared" si="3"/>
        <v>-62.567499999999995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5"/>
        <v>7486.5</v>
      </c>
      <c r="F34" s="17">
        <f t="shared" si="15"/>
        <v>7486.5</v>
      </c>
      <c r="G34" s="13">
        <f t="shared" si="3"/>
        <v>-62.567499999999995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5"/>
        <v>7486.5</v>
      </c>
      <c r="F35" s="18">
        <f t="shared" si="15"/>
        <v>7486.5</v>
      </c>
      <c r="G35" s="14">
        <f t="shared" si="3"/>
        <v>-62.567499999999995</v>
      </c>
    </row>
    <row r="36" spans="1:7" ht="45.75">
      <c r="A36" s="21" t="s">
        <v>46</v>
      </c>
      <c r="B36" s="21">
        <v>310100450</v>
      </c>
      <c r="C36" s="30">
        <v>200</v>
      </c>
      <c r="D36" s="18">
        <v>20000</v>
      </c>
      <c r="E36" s="9">
        <v>7486.5</v>
      </c>
      <c r="F36" s="9">
        <v>7486.5</v>
      </c>
      <c r="G36" s="14">
        <f t="shared" si="3"/>
        <v>-62.567499999999995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375908.19</v>
      </c>
      <c r="F37" s="25">
        <f>F38+F41</f>
        <v>375908.19</v>
      </c>
      <c r="G37" s="13">
        <f t="shared" si="3"/>
        <v>85.212943437130463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6">E39</f>
        <v>55384.95</v>
      </c>
      <c r="F38" s="17">
        <f t="shared" si="16"/>
        <v>55384.95</v>
      </c>
      <c r="G38" s="13">
        <f t="shared" si="3"/>
        <v>-30.76881250000001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6"/>
        <v>55384.95</v>
      </c>
      <c r="F39" s="18">
        <f t="shared" si="16"/>
        <v>55384.95</v>
      </c>
      <c r="G39" s="14">
        <f t="shared" si="3"/>
        <v>-30.76881250000001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55384.95</v>
      </c>
      <c r="F40" s="33">
        <v>55384.95</v>
      </c>
      <c r="G40" s="14">
        <f t="shared" si="3"/>
        <v>-30.76881250000001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7">E42</f>
        <v>320523.24</v>
      </c>
      <c r="F41" s="17">
        <f t="shared" si="17"/>
        <v>320523.24</v>
      </c>
      <c r="G41" s="13">
        <f t="shared" si="3"/>
        <v>160.67277163305135</v>
      </c>
    </row>
    <row r="42" spans="1:7" ht="41.25" customHeight="1">
      <c r="A42" s="21" t="s">
        <v>52</v>
      </c>
      <c r="B42" s="21">
        <v>420100000</v>
      </c>
      <c r="C42" s="30"/>
      <c r="D42" s="18">
        <f>D43</f>
        <v>122960</v>
      </c>
      <c r="E42" s="18">
        <f t="shared" si="17"/>
        <v>320523.24</v>
      </c>
      <c r="F42" s="18">
        <f t="shared" si="17"/>
        <v>320523.24</v>
      </c>
      <c r="G42" s="14">
        <f t="shared" si="3"/>
        <v>160.67277163305135</v>
      </c>
    </row>
    <row r="43" spans="1:7" ht="46.5">
      <c r="A43" s="21" t="s">
        <v>9</v>
      </c>
      <c r="B43" s="21">
        <v>420100460</v>
      </c>
      <c r="C43" s="30">
        <v>200</v>
      </c>
      <c r="D43" s="18">
        <v>122960</v>
      </c>
      <c r="E43" s="34">
        <v>320523.24</v>
      </c>
      <c r="F43" s="34">
        <v>320523.24</v>
      </c>
      <c r="G43" s="14">
        <f t="shared" si="3"/>
        <v>160.67277163305135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8">E45+E49+E52</f>
        <v>2066035.19</v>
      </c>
      <c r="F44" s="17">
        <f t="shared" si="18"/>
        <v>1537308.45</v>
      </c>
      <c r="G44" s="13">
        <f t="shared" si="3"/>
        <v>109.60808425835987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9">E46</f>
        <v>1258213.49</v>
      </c>
      <c r="F45" s="17">
        <f t="shared" si="19"/>
        <v>929486.75</v>
      </c>
      <c r="G45" s="13">
        <f t="shared" si="3"/>
        <v>85.897350000000017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20">E47+E48</f>
        <v>1258213.49</v>
      </c>
      <c r="F46" s="18">
        <f t="shared" si="20"/>
        <v>929486.75</v>
      </c>
      <c r="G46" s="14">
        <f t="shared" si="3"/>
        <v>85.897350000000017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487869.7</v>
      </c>
      <c r="F47" s="9">
        <v>487869.7</v>
      </c>
      <c r="G47" s="14">
        <f t="shared" si="3"/>
        <v>8.4154888888889019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770343.79</v>
      </c>
      <c r="F48" s="9">
        <v>441617.05</v>
      </c>
      <c r="G48" s="14">
        <f t="shared" si="3"/>
        <v>783.2340999999999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1">E50</f>
        <v>5327</v>
      </c>
      <c r="F49" s="17">
        <f t="shared" si="21"/>
        <v>5327</v>
      </c>
      <c r="G49" s="13">
        <f t="shared" si="3"/>
        <v>-46.730000000000004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1"/>
        <v>5327</v>
      </c>
      <c r="F50" s="18">
        <f t="shared" si="21"/>
        <v>5327</v>
      </c>
      <c r="G50" s="14">
        <f t="shared" si="3"/>
        <v>-46.730000000000004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5327</v>
      </c>
      <c r="F51" s="9">
        <v>5327</v>
      </c>
      <c r="G51" s="14">
        <f t="shared" si="3"/>
        <v>-46.730000000000004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2">E53</f>
        <v>802494.7</v>
      </c>
      <c r="F52" s="17">
        <f t="shared" si="22"/>
        <v>602494.69999999995</v>
      </c>
      <c r="G52" s="13">
        <f t="shared" si="3"/>
        <v>169.66861575755837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3">E54+E55+E56</f>
        <v>802494.7</v>
      </c>
      <c r="F53" s="18">
        <f t="shared" si="23"/>
        <v>602494.69999999995</v>
      </c>
      <c r="G53" s="14">
        <f t="shared" si="3"/>
        <v>169.66861575755837</v>
      </c>
    </row>
    <row r="54" spans="1:7" ht="49.5" customHeight="1">
      <c r="A54" s="21" t="s">
        <v>63</v>
      </c>
      <c r="B54" s="21">
        <v>530100250</v>
      </c>
      <c r="C54" s="30">
        <v>200</v>
      </c>
      <c r="D54" s="18">
        <v>223420.4</v>
      </c>
      <c r="E54" s="9">
        <v>582494.69999999995</v>
      </c>
      <c r="F54" s="9">
        <v>382494.7</v>
      </c>
      <c r="G54" s="14">
        <f t="shared" si="3"/>
        <v>71.19954131314779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20000</v>
      </c>
      <c r="F55" s="11">
        <v>20000</v>
      </c>
      <c r="G55" s="14"/>
    </row>
    <row r="56" spans="1:7" ht="63">
      <c r="A56" s="21" t="s">
        <v>14</v>
      </c>
      <c r="B56" s="21">
        <v>530182000</v>
      </c>
      <c r="C56" s="30">
        <v>200</v>
      </c>
      <c r="D56" s="27">
        <v>0</v>
      </c>
      <c r="E56" s="11">
        <v>200000</v>
      </c>
      <c r="F56" s="11">
        <v>200000</v>
      </c>
      <c r="G56" s="14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4">E58</f>
        <v>1554033</v>
      </c>
      <c r="F57" s="25">
        <f t="shared" si="24"/>
        <v>1532622.92</v>
      </c>
      <c r="G57" s="13">
        <f t="shared" si="3"/>
        <v>19.36315576323986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4"/>
        <v>1554033</v>
      </c>
      <c r="F58" s="25">
        <f t="shared" si="24"/>
        <v>1532622.92</v>
      </c>
      <c r="G58" s="13">
        <f t="shared" si="3"/>
        <v>19.36315576323986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5">E60+E61+E62+E63+E64</f>
        <v>1554033</v>
      </c>
      <c r="F59" s="27">
        <f t="shared" si="25"/>
        <v>1532622.92</v>
      </c>
      <c r="G59" s="14">
        <f t="shared" si="3"/>
        <v>19.36315576323986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467559.21</v>
      </c>
      <c r="F60" s="11">
        <v>455188.35</v>
      </c>
      <c r="G60" s="14">
        <f t="shared" si="3"/>
        <v>-46.693014404497013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825968.83</v>
      </c>
      <c r="F61" s="11">
        <v>816974.61</v>
      </c>
      <c r="G61" s="14">
        <f t="shared" si="3"/>
        <v>89.994095348837192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131.16999999999999</v>
      </c>
      <c r="F62" s="11">
        <v>86.17</v>
      </c>
      <c r="G62" s="14">
        <f t="shared" si="3"/>
        <v>-13.829999999999998</v>
      </c>
    </row>
    <row r="63" spans="1:7" ht="141.75">
      <c r="A63" s="6" t="s">
        <v>18</v>
      </c>
      <c r="B63" s="6">
        <v>610100270</v>
      </c>
      <c r="C63" s="29"/>
      <c r="D63" s="27"/>
      <c r="E63" s="11">
        <v>65340.79</v>
      </c>
      <c r="F63" s="11">
        <v>65340.79</v>
      </c>
      <c r="G63" s="13"/>
    </row>
    <row r="64" spans="1:7" ht="157.5">
      <c r="A64" s="21" t="s">
        <v>19</v>
      </c>
      <c r="B64" s="21">
        <v>610180340</v>
      </c>
      <c r="C64" s="30"/>
      <c r="D64" s="27"/>
      <c r="E64" s="11">
        <v>195033</v>
      </c>
      <c r="F64" s="11">
        <v>195033</v>
      </c>
      <c r="G64" s="13"/>
    </row>
    <row r="65" spans="1:7" ht="47.25">
      <c r="A65" s="4" t="s">
        <v>67</v>
      </c>
      <c r="B65" s="4">
        <v>3000000000</v>
      </c>
      <c r="C65" s="28"/>
      <c r="D65" s="25">
        <f>D66+D73</f>
        <v>71000</v>
      </c>
      <c r="E65" s="25">
        <f t="shared" ref="E65:F65" si="26">E66+E73</f>
        <v>793291.5</v>
      </c>
      <c r="F65" s="25">
        <f t="shared" si="26"/>
        <v>773291.5</v>
      </c>
      <c r="G65" s="13">
        <f t="shared" si="3"/>
        <v>989.14295774647894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7">E67</f>
        <v>732291.5</v>
      </c>
      <c r="F66" s="25">
        <f t="shared" si="27"/>
        <v>712291.5</v>
      </c>
      <c r="G66" s="13">
        <f t="shared" si="3"/>
        <v>7022.9150000000009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 t="shared" ref="E67:F67" si="28">E68+E69+E70+E71+E72</f>
        <v>732291.5</v>
      </c>
      <c r="F67" s="25">
        <f t="shared" si="28"/>
        <v>712291.5</v>
      </c>
      <c r="G67" s="13">
        <f t="shared" si="3"/>
        <v>7022.9150000000009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10000</v>
      </c>
      <c r="F68" s="27">
        <v>0</v>
      </c>
      <c r="G68" s="14">
        <f t="shared" si="3"/>
        <v>-100</v>
      </c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419332.5</v>
      </c>
      <c r="F69" s="27">
        <v>419332.5</v>
      </c>
      <c r="G69" s="13"/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229680</v>
      </c>
      <c r="G70" s="13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63279</v>
      </c>
      <c r="F71" s="27">
        <v>63279</v>
      </c>
      <c r="G71" s="13"/>
    </row>
    <row r="72" spans="1:7" ht="90">
      <c r="A72" s="26" t="s">
        <v>72</v>
      </c>
      <c r="B72" s="21">
        <v>3190020350</v>
      </c>
      <c r="C72" s="30"/>
      <c r="D72" s="27">
        <v>0</v>
      </c>
      <c r="E72" s="27">
        <v>10000</v>
      </c>
      <c r="F72" s="27">
        <v>0</v>
      </c>
      <c r="G72" s="13"/>
    </row>
    <row r="73" spans="1:7" ht="47.25">
      <c r="A73" s="4" t="s">
        <v>73</v>
      </c>
      <c r="B73" s="4">
        <v>3200000000</v>
      </c>
      <c r="C73" s="28"/>
      <c r="D73" s="25">
        <f>D74</f>
        <v>61000</v>
      </c>
      <c r="E73" s="25">
        <f t="shared" ref="E73:F73" si="29">E74</f>
        <v>61000</v>
      </c>
      <c r="F73" s="25">
        <f t="shared" si="29"/>
        <v>61000</v>
      </c>
      <c r="G73" s="13">
        <f t="shared" si="3"/>
        <v>0</v>
      </c>
    </row>
    <row r="74" spans="1:7" ht="15.75">
      <c r="A74" s="4" t="s">
        <v>69</v>
      </c>
      <c r="B74" s="4">
        <v>3290000000</v>
      </c>
      <c r="C74" s="28"/>
      <c r="D74" s="25">
        <f>D75+D76</f>
        <v>61000</v>
      </c>
      <c r="E74" s="25">
        <f t="shared" ref="E74:F74" si="30">E75+E76</f>
        <v>61000</v>
      </c>
      <c r="F74" s="25">
        <f t="shared" si="30"/>
        <v>61000</v>
      </c>
      <c r="G74" s="13">
        <f t="shared" si="3"/>
        <v>0</v>
      </c>
    </row>
    <row r="75" spans="1:7" ht="110.25">
      <c r="A75" s="5" t="s">
        <v>74</v>
      </c>
      <c r="B75" s="6">
        <v>3290051180</v>
      </c>
      <c r="C75" s="29">
        <v>100</v>
      </c>
      <c r="D75" s="27">
        <v>59900</v>
      </c>
      <c r="E75" s="27">
        <v>59900</v>
      </c>
      <c r="F75" s="27">
        <v>59900</v>
      </c>
      <c r="G75" s="14">
        <f t="shared" si="3"/>
        <v>0</v>
      </c>
    </row>
    <row r="76" spans="1:7" ht="77.25">
      <c r="A76" s="5" t="s">
        <v>75</v>
      </c>
      <c r="B76" s="6">
        <v>3290051180</v>
      </c>
      <c r="C76" s="29">
        <v>200</v>
      </c>
      <c r="D76" s="27">
        <v>1100</v>
      </c>
      <c r="E76" s="27">
        <v>1100</v>
      </c>
      <c r="F76" s="27">
        <v>1100</v>
      </c>
      <c r="G76" s="14">
        <f t="shared" si="3"/>
        <v>0</v>
      </c>
    </row>
    <row r="77" spans="1:7">
      <c r="A77" s="8" t="s">
        <v>20</v>
      </c>
      <c r="B77" s="12"/>
      <c r="C77" s="12"/>
      <c r="D77" s="10">
        <f>D7+D12+D33+D37+D44+D57+D65</f>
        <v>5735200</v>
      </c>
      <c r="E77" s="10">
        <f>E7+E12+E33+E37+E44+E57+E65</f>
        <v>8171471.0199999996</v>
      </c>
      <c r="F77" s="10">
        <f>F7+F12+F33+F37+F44+F57+F65</f>
        <v>7598125.8199999994</v>
      </c>
      <c r="G77" s="13">
        <f t="shared" si="3"/>
        <v>32.482316571348861</v>
      </c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>
      <selection sqref="A1:G3"/>
    </sheetView>
  </sheetViews>
  <sheetFormatPr defaultRowHeight="15"/>
  <cols>
    <col min="1" max="1" width="62.5703125" style="1" customWidth="1"/>
    <col min="2" max="2" width="13.7109375" style="1" hidden="1" customWidth="1"/>
    <col min="3" max="3" width="9" style="1" hidden="1" customWidth="1"/>
    <col min="4" max="4" width="16.85546875" style="1" hidden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1" t="s">
        <v>84</v>
      </c>
      <c r="B1" s="41"/>
      <c r="C1" s="41"/>
      <c r="D1" s="41"/>
      <c r="E1" s="41"/>
      <c r="F1" s="41"/>
      <c r="G1" s="41"/>
    </row>
    <row r="2" spans="1:7" ht="14.25" customHeight="1">
      <c r="A2" s="41"/>
      <c r="B2" s="41"/>
      <c r="C2" s="41"/>
      <c r="D2" s="41"/>
      <c r="E2" s="41"/>
      <c r="F2" s="41"/>
      <c r="G2" s="41"/>
    </row>
    <row r="3" spans="1:7" ht="23.25" customHeight="1">
      <c r="A3" s="41"/>
      <c r="B3" s="41"/>
      <c r="C3" s="41"/>
      <c r="D3" s="41"/>
      <c r="E3" s="41"/>
      <c r="F3" s="41"/>
      <c r="G3" s="41"/>
    </row>
    <row r="4" spans="1:7" ht="23.25" customHeight="1">
      <c r="A4" s="36"/>
      <c r="B4" s="36"/>
      <c r="C4" s="36"/>
      <c r="D4" s="36"/>
      <c r="E4" s="36"/>
      <c r="F4" s="43" t="s">
        <v>79</v>
      </c>
      <c r="G4" s="43"/>
    </row>
    <row r="5" spans="1:7" ht="15.75" thickBot="1">
      <c r="A5" s="42" t="s">
        <v>4</v>
      </c>
      <c r="B5" s="42"/>
      <c r="C5" s="42"/>
      <c r="D5" s="42"/>
      <c r="E5" s="42"/>
      <c r="F5" s="42"/>
      <c r="G5" s="42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37" t="s">
        <v>80</v>
      </c>
      <c r="F6" s="37" t="s">
        <v>81</v>
      </c>
      <c r="G6" s="38" t="s">
        <v>82</v>
      </c>
    </row>
    <row r="7" spans="1:7" ht="47.25">
      <c r="A7" s="4" t="s">
        <v>22</v>
      </c>
      <c r="B7" s="4">
        <v>100000000</v>
      </c>
      <c r="C7" s="28"/>
      <c r="D7" s="17">
        <f t="shared" ref="D7:F8" si="0">D8</f>
        <v>70000</v>
      </c>
      <c r="E7" s="17">
        <f t="shared" si="0"/>
        <v>40040</v>
      </c>
      <c r="F7" s="17">
        <f t="shared" si="0"/>
        <v>51155</v>
      </c>
      <c r="G7" s="39">
        <f>E7/F7</f>
        <v>0.78271918678526053</v>
      </c>
    </row>
    <row r="8" spans="1:7" ht="39.75" customHeight="1">
      <c r="A8" s="4" t="s">
        <v>23</v>
      </c>
      <c r="B8" s="4">
        <v>110000000</v>
      </c>
      <c r="C8" s="28"/>
      <c r="D8" s="17">
        <f t="shared" si="0"/>
        <v>70000</v>
      </c>
      <c r="E8" s="17">
        <f>E9</f>
        <v>40040</v>
      </c>
      <c r="F8" s="17">
        <f t="shared" si="0"/>
        <v>51155</v>
      </c>
      <c r="G8" s="39">
        <f t="shared" ref="G8:G71" si="1">E8/F8</f>
        <v>0.78271918678526053</v>
      </c>
    </row>
    <row r="9" spans="1:7" ht="32.25" customHeight="1">
      <c r="A9" s="6" t="s">
        <v>24</v>
      </c>
      <c r="B9" s="6">
        <v>110100000</v>
      </c>
      <c r="C9" s="6"/>
      <c r="D9" s="9">
        <f t="shared" ref="D9" si="2">D10+D11</f>
        <v>70000</v>
      </c>
      <c r="E9" s="9">
        <v>40040</v>
      </c>
      <c r="F9" s="9">
        <f t="shared" ref="F9" si="3">F10+F11</f>
        <v>51155</v>
      </c>
      <c r="G9" s="40">
        <f t="shared" si="1"/>
        <v>0.78271918678526053</v>
      </c>
    </row>
    <row r="10" spans="1:7" ht="55.5" customHeight="1">
      <c r="A10" s="6" t="s">
        <v>25</v>
      </c>
      <c r="B10" s="6">
        <v>110100400</v>
      </c>
      <c r="C10" s="29">
        <v>200</v>
      </c>
      <c r="D10" s="18">
        <v>30000</v>
      </c>
      <c r="E10" s="9">
        <v>40040</v>
      </c>
      <c r="F10" s="9">
        <v>31155</v>
      </c>
      <c r="G10" s="40">
        <f t="shared" si="1"/>
        <v>1.285186968383887</v>
      </c>
    </row>
    <row r="11" spans="1:7" ht="70.5" customHeight="1">
      <c r="A11" s="6" t="s">
        <v>26</v>
      </c>
      <c r="B11" s="21">
        <v>110160090</v>
      </c>
      <c r="C11" s="30">
        <v>600</v>
      </c>
      <c r="D11" s="18">
        <v>40000</v>
      </c>
      <c r="E11" s="9">
        <v>0</v>
      </c>
      <c r="F11" s="9">
        <v>20000</v>
      </c>
      <c r="G11" s="40">
        <f t="shared" si="1"/>
        <v>0</v>
      </c>
    </row>
    <row r="12" spans="1:7" ht="34.5" customHeight="1">
      <c r="A12" s="4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4">E13+E20+E23+E27+E30</f>
        <v>2263514.83</v>
      </c>
      <c r="F12" s="17">
        <f t="shared" si="4"/>
        <v>2302227.6100000003</v>
      </c>
      <c r="G12" s="39">
        <f t="shared" si="1"/>
        <v>0.98318464263400951</v>
      </c>
    </row>
    <row r="13" spans="1:7" ht="39" customHeight="1">
      <c r="A13" s="4" t="s">
        <v>28</v>
      </c>
      <c r="B13" s="4">
        <v>210000000</v>
      </c>
      <c r="C13" s="28"/>
      <c r="D13" s="17">
        <f>D14+D16</f>
        <v>3042779.6</v>
      </c>
      <c r="E13" s="17">
        <f t="shared" ref="E13:F13" si="5">E14+E16</f>
        <v>2037594.2599999998</v>
      </c>
      <c r="F13" s="17">
        <f t="shared" si="5"/>
        <v>2153159</v>
      </c>
      <c r="G13" s="39">
        <f t="shared" si="1"/>
        <v>0.94632781880019068</v>
      </c>
    </row>
    <row r="14" spans="1:7" ht="51.75" customHeight="1">
      <c r="A14" s="6" t="s">
        <v>29</v>
      </c>
      <c r="B14" s="6">
        <v>210100000</v>
      </c>
      <c r="C14" s="29"/>
      <c r="D14" s="18">
        <f>D15</f>
        <v>678000</v>
      </c>
      <c r="E14" s="18">
        <v>527242.42000000004</v>
      </c>
      <c r="F14" s="18">
        <f t="shared" ref="F14" si="6">F15</f>
        <v>517200.14</v>
      </c>
      <c r="G14" s="40">
        <f t="shared" si="1"/>
        <v>1.0194166227410535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527242.42000000004</v>
      </c>
      <c r="F15" s="9">
        <v>517200.14</v>
      </c>
      <c r="G15" s="40">
        <f t="shared" si="1"/>
        <v>1.0194166227410535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7">E17+E18+E19</f>
        <v>1510351.8399999999</v>
      </c>
      <c r="F16" s="18">
        <f t="shared" si="7"/>
        <v>1635958.86</v>
      </c>
      <c r="G16" s="40">
        <f t="shared" si="1"/>
        <v>0.92322116217519046</v>
      </c>
    </row>
    <row r="17" spans="1:7" ht="94.5">
      <c r="A17" s="5" t="s">
        <v>5</v>
      </c>
      <c r="B17" s="6">
        <v>210200420</v>
      </c>
      <c r="C17" s="29">
        <v>100</v>
      </c>
      <c r="D17" s="18">
        <v>1796600</v>
      </c>
      <c r="E17" s="9">
        <v>1139322.22</v>
      </c>
      <c r="F17" s="9">
        <v>1145134.0900000001</v>
      </c>
      <c r="G17" s="40">
        <f t="shared" si="1"/>
        <v>0.9949247253655682</v>
      </c>
    </row>
    <row r="18" spans="1:7" ht="46.5">
      <c r="A18" s="5" t="s">
        <v>6</v>
      </c>
      <c r="B18" s="6">
        <v>210200420</v>
      </c>
      <c r="C18" s="29">
        <v>200</v>
      </c>
      <c r="D18" s="18">
        <v>565579.6</v>
      </c>
      <c r="E18" s="9">
        <v>368639.74</v>
      </c>
      <c r="F18" s="9">
        <v>472983.81</v>
      </c>
      <c r="G18" s="40">
        <f t="shared" si="1"/>
        <v>0.77939187812792154</v>
      </c>
    </row>
    <row r="19" spans="1:7" ht="31.5">
      <c r="A19" s="5" t="s">
        <v>7</v>
      </c>
      <c r="B19" s="21">
        <v>210200420</v>
      </c>
      <c r="C19" s="30">
        <v>800</v>
      </c>
      <c r="D19" s="18">
        <v>2600</v>
      </c>
      <c r="E19" s="9">
        <v>2389.88</v>
      </c>
      <c r="F19" s="9">
        <v>17840.96</v>
      </c>
      <c r="G19" s="40">
        <f t="shared" si="1"/>
        <v>0.13395467508474881</v>
      </c>
    </row>
    <row r="20" spans="1:7" ht="31.5">
      <c r="A20" s="4" t="s">
        <v>32</v>
      </c>
      <c r="B20" s="4">
        <v>220000000</v>
      </c>
      <c r="C20" s="28"/>
      <c r="D20" s="17">
        <f>D21</f>
        <v>13000</v>
      </c>
      <c r="E20" s="17">
        <f t="shared" ref="E20:F21" si="8">E21</f>
        <v>13000</v>
      </c>
      <c r="F20" s="17">
        <f t="shared" si="8"/>
        <v>13000</v>
      </c>
      <c r="G20" s="39">
        <f t="shared" si="1"/>
        <v>1</v>
      </c>
    </row>
    <row r="21" spans="1:7" ht="31.5">
      <c r="A21" s="6" t="s">
        <v>33</v>
      </c>
      <c r="B21" s="6">
        <v>220100000</v>
      </c>
      <c r="C21" s="29"/>
      <c r="D21" s="18">
        <f>D22</f>
        <v>13000</v>
      </c>
      <c r="E21" s="18">
        <f t="shared" si="8"/>
        <v>13000</v>
      </c>
      <c r="F21" s="18">
        <f t="shared" si="8"/>
        <v>13000</v>
      </c>
      <c r="G21" s="40">
        <f t="shared" si="1"/>
        <v>1</v>
      </c>
    </row>
    <row r="22" spans="1:7" ht="46.5">
      <c r="A22" s="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40">
        <f t="shared" si="1"/>
        <v>1</v>
      </c>
    </row>
    <row r="23" spans="1:7" ht="31.5">
      <c r="A23" s="4" t="s">
        <v>35</v>
      </c>
      <c r="B23" s="23">
        <v>230000000</v>
      </c>
      <c r="C23" s="32"/>
      <c r="D23" s="17">
        <f>D24</f>
        <v>14000</v>
      </c>
      <c r="E23" s="17">
        <f>E24</f>
        <v>8798</v>
      </c>
      <c r="F23" s="17">
        <f>F24</f>
        <v>3788</v>
      </c>
      <c r="G23" s="39">
        <f t="shared" si="1"/>
        <v>2.3225976768743402</v>
      </c>
    </row>
    <row r="24" spans="1:7" ht="31.5">
      <c r="A24" s="6" t="s">
        <v>36</v>
      </c>
      <c r="B24" s="6">
        <v>230100000</v>
      </c>
      <c r="C24" s="29"/>
      <c r="D24" s="18">
        <f>D25+D26</f>
        <v>14000</v>
      </c>
      <c r="E24" s="18">
        <f>E25+E26</f>
        <v>8798</v>
      </c>
      <c r="F24" s="18">
        <f>F25+F26</f>
        <v>3788</v>
      </c>
      <c r="G24" s="40">
        <f t="shared" si="1"/>
        <v>2.3225976768743402</v>
      </c>
    </row>
    <row r="25" spans="1:7" ht="78.75">
      <c r="A25" s="6" t="s">
        <v>41</v>
      </c>
      <c r="B25" s="6">
        <v>230100420</v>
      </c>
      <c r="C25" s="29">
        <v>200</v>
      </c>
      <c r="D25" s="18">
        <v>10000</v>
      </c>
      <c r="E25" s="9">
        <v>5000</v>
      </c>
      <c r="F25" s="9">
        <v>0</v>
      </c>
      <c r="G25" s="39"/>
    </row>
    <row r="26" spans="1:7" ht="47.25">
      <c r="A26" s="6" t="s">
        <v>8</v>
      </c>
      <c r="B26" s="6">
        <v>230100430</v>
      </c>
      <c r="C26" s="29">
        <v>800</v>
      </c>
      <c r="D26" s="18">
        <v>4000</v>
      </c>
      <c r="E26" s="9">
        <v>3798</v>
      </c>
      <c r="F26" s="9">
        <v>3788</v>
      </c>
      <c r="G26" s="40">
        <f t="shared" si="1"/>
        <v>1.0026399155227033</v>
      </c>
    </row>
    <row r="27" spans="1:7" ht="31.5">
      <c r="A27" s="4" t="s">
        <v>37</v>
      </c>
      <c r="B27" s="4">
        <v>240000000</v>
      </c>
      <c r="C27" s="28"/>
      <c r="D27" s="17">
        <f>D28</f>
        <v>267000</v>
      </c>
      <c r="E27" s="17">
        <f t="shared" ref="E27:F28" si="9">E28</f>
        <v>191881.60000000001</v>
      </c>
      <c r="F27" s="17">
        <f t="shared" si="9"/>
        <v>121561.16</v>
      </c>
      <c r="G27" s="39">
        <f t="shared" si="1"/>
        <v>1.5784778625014766</v>
      </c>
    </row>
    <row r="28" spans="1:7" ht="63">
      <c r="A28" s="6" t="s">
        <v>38</v>
      </c>
      <c r="B28" s="6">
        <v>240100000</v>
      </c>
      <c r="C28" s="29"/>
      <c r="D28" s="18">
        <f>D29</f>
        <v>267000</v>
      </c>
      <c r="E28" s="18">
        <f t="shared" si="9"/>
        <v>191881.60000000001</v>
      </c>
      <c r="F28" s="18">
        <f t="shared" si="9"/>
        <v>121561.16</v>
      </c>
      <c r="G28" s="40">
        <f t="shared" si="1"/>
        <v>1.5784778625014766</v>
      </c>
    </row>
    <row r="29" spans="1:7" ht="63">
      <c r="A29" s="6" t="s">
        <v>39</v>
      </c>
      <c r="B29" s="21">
        <v>240100420</v>
      </c>
      <c r="C29" s="30">
        <v>300</v>
      </c>
      <c r="D29" s="18">
        <v>267000</v>
      </c>
      <c r="E29" s="9">
        <v>191881.60000000001</v>
      </c>
      <c r="F29" s="9">
        <v>121561.16</v>
      </c>
      <c r="G29" s="40">
        <f t="shared" si="1"/>
        <v>1.5784778625014766</v>
      </c>
    </row>
    <row r="30" spans="1:7" ht="40.5" customHeight="1">
      <c r="A30" s="4" t="s">
        <v>40</v>
      </c>
      <c r="B30" s="4">
        <v>250000000</v>
      </c>
      <c r="C30" s="28"/>
      <c r="D30" s="17">
        <f>D31</f>
        <v>17040</v>
      </c>
      <c r="E30" s="17">
        <f t="shared" ref="E30:F31" si="10">E31</f>
        <v>12240.97</v>
      </c>
      <c r="F30" s="17">
        <f t="shared" si="10"/>
        <v>10719.45</v>
      </c>
      <c r="G30" s="39">
        <f t="shared" si="1"/>
        <v>1.1419401181963627</v>
      </c>
    </row>
    <row r="31" spans="1:7" ht="63">
      <c r="A31" s="6" t="s">
        <v>42</v>
      </c>
      <c r="B31" s="6">
        <v>250100000</v>
      </c>
      <c r="C31" s="29"/>
      <c r="D31" s="18">
        <f>D32</f>
        <v>17040</v>
      </c>
      <c r="E31" s="18">
        <f t="shared" si="10"/>
        <v>12240.97</v>
      </c>
      <c r="F31" s="18">
        <f t="shared" si="10"/>
        <v>10719.45</v>
      </c>
      <c r="G31" s="40">
        <f t="shared" si="1"/>
        <v>1.1419401181963627</v>
      </c>
    </row>
    <row r="32" spans="1:7" ht="108.75">
      <c r="A32" s="6" t="s">
        <v>10</v>
      </c>
      <c r="B32" s="21">
        <v>250100440</v>
      </c>
      <c r="C32" s="30">
        <v>200</v>
      </c>
      <c r="D32" s="18">
        <v>17040</v>
      </c>
      <c r="E32" s="9">
        <v>12240.97</v>
      </c>
      <c r="F32" s="9">
        <v>10719.45</v>
      </c>
      <c r="G32" s="40">
        <f t="shared" si="1"/>
        <v>1.1419401181963627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1">E34</f>
        <v>0</v>
      </c>
      <c r="F33" s="17">
        <f t="shared" si="11"/>
        <v>7193.25</v>
      </c>
      <c r="G33" s="39">
        <f t="shared" si="1"/>
        <v>0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1"/>
        <v>0</v>
      </c>
      <c r="F34" s="17">
        <f t="shared" si="11"/>
        <v>7193.25</v>
      </c>
      <c r="G34" s="39">
        <f t="shared" si="1"/>
        <v>0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1"/>
        <v>0</v>
      </c>
      <c r="F35" s="18">
        <f t="shared" si="11"/>
        <v>7193.25</v>
      </c>
      <c r="G35" s="40">
        <f t="shared" si="1"/>
        <v>0</v>
      </c>
    </row>
    <row r="36" spans="1:7" ht="45.75">
      <c r="A36" s="6" t="s">
        <v>46</v>
      </c>
      <c r="B36" s="21">
        <v>310100450</v>
      </c>
      <c r="C36" s="30">
        <v>200</v>
      </c>
      <c r="D36" s="18">
        <v>20000</v>
      </c>
      <c r="E36" s="9">
        <v>0</v>
      </c>
      <c r="F36" s="9">
        <v>7193.25</v>
      </c>
      <c r="G36" s="40">
        <f t="shared" si="1"/>
        <v>0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119638.24</v>
      </c>
      <c r="F37" s="25">
        <f>F38+F41</f>
        <v>149940.62</v>
      </c>
      <c r="G37" s="39">
        <f t="shared" si="1"/>
        <v>0.79790413031505414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2">E39</f>
        <v>8825.42</v>
      </c>
      <c r="F38" s="17">
        <f t="shared" si="12"/>
        <v>23184.95</v>
      </c>
      <c r="G38" s="39">
        <f t="shared" si="1"/>
        <v>0.38065296668744164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2"/>
        <v>8825.42</v>
      </c>
      <c r="F39" s="18">
        <f t="shared" si="12"/>
        <v>23184.95</v>
      </c>
      <c r="G39" s="40">
        <f t="shared" si="1"/>
        <v>0.38065296668744164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8825.42</v>
      </c>
      <c r="F40" s="33">
        <v>23184.95</v>
      </c>
      <c r="G40" s="40">
        <f t="shared" si="1"/>
        <v>0.38065296668744164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3">E42</f>
        <v>110812.82</v>
      </c>
      <c r="F41" s="17">
        <f t="shared" si="13"/>
        <v>126755.67</v>
      </c>
      <c r="G41" s="39">
        <f t="shared" si="1"/>
        <v>0.87422377239613824</v>
      </c>
    </row>
    <row r="42" spans="1:7" ht="41.25" customHeight="1">
      <c r="A42" s="6" t="s">
        <v>52</v>
      </c>
      <c r="B42" s="21">
        <v>420100000</v>
      </c>
      <c r="C42" s="30"/>
      <c r="D42" s="18">
        <f>D43</f>
        <v>122960</v>
      </c>
      <c r="E42" s="18">
        <f t="shared" si="13"/>
        <v>110812.82</v>
      </c>
      <c r="F42" s="18">
        <f t="shared" si="13"/>
        <v>126755.67</v>
      </c>
      <c r="G42" s="40">
        <f t="shared" si="1"/>
        <v>0.87422377239613824</v>
      </c>
    </row>
    <row r="43" spans="1:7" ht="46.5">
      <c r="A43" s="6" t="s">
        <v>9</v>
      </c>
      <c r="B43" s="21">
        <v>420100460</v>
      </c>
      <c r="C43" s="30">
        <v>200</v>
      </c>
      <c r="D43" s="18">
        <v>122960</v>
      </c>
      <c r="E43" s="34">
        <v>110812.82</v>
      </c>
      <c r="F43" s="34">
        <v>126755.67</v>
      </c>
      <c r="G43" s="40">
        <f t="shared" si="1"/>
        <v>0.87422377239613824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4">E45+E49+E52</f>
        <v>934275.75</v>
      </c>
      <c r="F44" s="17">
        <f t="shared" si="14"/>
        <v>1029927.74</v>
      </c>
      <c r="G44" s="39">
        <f t="shared" si="1"/>
        <v>0.90712747478769729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5">E46</f>
        <v>668638.40999999992</v>
      </c>
      <c r="F45" s="17">
        <f t="shared" si="15"/>
        <v>602523.09</v>
      </c>
      <c r="G45" s="39">
        <f t="shared" si="1"/>
        <v>1.1097307656707396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16">E47+E48</f>
        <v>668638.40999999992</v>
      </c>
      <c r="F46" s="18">
        <f t="shared" si="16"/>
        <v>602523.09</v>
      </c>
      <c r="G46" s="40">
        <f t="shared" si="1"/>
        <v>1.1097307656707396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196168.31</v>
      </c>
      <c r="F47" s="9">
        <v>353148.68</v>
      </c>
      <c r="G47" s="40">
        <f t="shared" si="1"/>
        <v>0.55548362802885176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472470.1</v>
      </c>
      <c r="F48" s="9">
        <v>249374.41</v>
      </c>
      <c r="G48" s="40">
        <f t="shared" si="1"/>
        <v>1.8946214248687343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17">E50</f>
        <v>0</v>
      </c>
      <c r="F49" s="17">
        <f t="shared" si="17"/>
        <v>5327</v>
      </c>
      <c r="G49" s="39">
        <f t="shared" si="1"/>
        <v>0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17"/>
        <v>0</v>
      </c>
      <c r="F50" s="18">
        <f t="shared" si="17"/>
        <v>5327</v>
      </c>
      <c r="G50" s="40">
        <f t="shared" si="1"/>
        <v>0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0</v>
      </c>
      <c r="F51" s="9">
        <v>5327</v>
      </c>
      <c r="G51" s="40">
        <f t="shared" si="1"/>
        <v>0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18">E53</f>
        <v>265637.34000000003</v>
      </c>
      <c r="F52" s="17">
        <f t="shared" si="18"/>
        <v>422077.65</v>
      </c>
      <c r="G52" s="39">
        <f t="shared" si="1"/>
        <v>0.62935656507753968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" si="19">E54+E55+E56</f>
        <v>265637.34000000003</v>
      </c>
      <c r="F53" s="18">
        <f>F54+F55+F56</f>
        <v>422077.65</v>
      </c>
      <c r="G53" s="40">
        <f t="shared" si="1"/>
        <v>0.62935656507753968</v>
      </c>
    </row>
    <row r="54" spans="1:7" ht="49.5" customHeight="1">
      <c r="A54" s="6" t="s">
        <v>63</v>
      </c>
      <c r="B54" s="21">
        <v>530100250</v>
      </c>
      <c r="C54" s="30">
        <v>200</v>
      </c>
      <c r="D54" s="18">
        <v>223420.4</v>
      </c>
      <c r="E54" s="9">
        <v>265637.34000000003</v>
      </c>
      <c r="F54" s="9">
        <v>202077.65</v>
      </c>
      <c r="G54" s="40">
        <f t="shared" si="1"/>
        <v>1.314531023099289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0</v>
      </c>
      <c r="F55" s="11">
        <v>20000</v>
      </c>
      <c r="G55" s="40">
        <f t="shared" si="1"/>
        <v>0</v>
      </c>
    </row>
    <row r="56" spans="1:7" ht="63">
      <c r="A56" s="6" t="s">
        <v>14</v>
      </c>
      <c r="B56" s="21">
        <v>530182000</v>
      </c>
      <c r="C56" s="30">
        <v>200</v>
      </c>
      <c r="D56" s="27">
        <v>0</v>
      </c>
      <c r="E56" s="11">
        <v>0</v>
      </c>
      <c r="F56" s="11">
        <v>200000</v>
      </c>
      <c r="G56" s="40">
        <f t="shared" si="1"/>
        <v>0</v>
      </c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0">E58</f>
        <v>1185480.48</v>
      </c>
      <c r="F57" s="25">
        <f t="shared" si="20"/>
        <v>925987.27000000014</v>
      </c>
      <c r="G57" s="39">
        <f t="shared" si="1"/>
        <v>1.2802341008424445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0"/>
        <v>1185480.48</v>
      </c>
      <c r="F58" s="25">
        <f t="shared" si="20"/>
        <v>925987.27000000014</v>
      </c>
      <c r="G58" s="39">
        <f t="shared" si="1"/>
        <v>1.2802341008424445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1">E60+E61+E62+E63+E64</f>
        <v>1185480.48</v>
      </c>
      <c r="F59" s="27">
        <f t="shared" si="21"/>
        <v>925987.27000000014</v>
      </c>
      <c r="G59" s="40">
        <f t="shared" si="1"/>
        <v>1.2802341008424445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377290.01</v>
      </c>
      <c r="F60" s="11">
        <v>367822.55</v>
      </c>
      <c r="G60" s="40">
        <f t="shared" si="1"/>
        <v>1.0257392049508656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518067.62</v>
      </c>
      <c r="F61" s="11">
        <v>427801</v>
      </c>
      <c r="G61" s="40">
        <f t="shared" si="1"/>
        <v>1.2110014235590847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12.65</v>
      </c>
      <c r="F62" s="11">
        <v>86.17</v>
      </c>
      <c r="G62" s="39">
        <f t="shared" si="1"/>
        <v>0.14680283161192992</v>
      </c>
    </row>
    <row r="63" spans="1:7" ht="141.75">
      <c r="A63" s="6" t="s">
        <v>18</v>
      </c>
      <c r="B63" s="6">
        <v>610100270</v>
      </c>
      <c r="C63" s="29"/>
      <c r="D63" s="27"/>
      <c r="E63" s="11">
        <v>34140.1</v>
      </c>
      <c r="F63" s="11">
        <v>0</v>
      </c>
      <c r="G63" s="39"/>
    </row>
    <row r="64" spans="1:7" ht="157.5">
      <c r="A64" s="6" t="s">
        <v>19</v>
      </c>
      <c r="B64" s="21">
        <v>610180340</v>
      </c>
      <c r="C64" s="30"/>
      <c r="D64" s="27"/>
      <c r="E64" s="11">
        <v>255970.1</v>
      </c>
      <c r="F64" s="11">
        <v>130277.55</v>
      </c>
      <c r="G64" s="40">
        <f t="shared" si="1"/>
        <v>1.9648059086158742</v>
      </c>
    </row>
    <row r="65" spans="1:7" ht="47.25">
      <c r="A65" s="4" t="s">
        <v>67</v>
      </c>
      <c r="B65" s="4">
        <v>3000000000</v>
      </c>
      <c r="C65" s="28"/>
      <c r="D65" s="25">
        <f>D66+D74</f>
        <v>71000</v>
      </c>
      <c r="E65" s="25">
        <f t="shared" ref="E65:F65" si="22">E66+E74</f>
        <v>700432.7</v>
      </c>
      <c r="F65" s="25">
        <f t="shared" si="22"/>
        <v>301286.05</v>
      </c>
      <c r="G65" s="39">
        <f t="shared" si="1"/>
        <v>2.3248095953994552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3">E67</f>
        <v>660453.99</v>
      </c>
      <c r="F66" s="25">
        <f t="shared" si="23"/>
        <v>261279</v>
      </c>
      <c r="G66" s="39">
        <f t="shared" si="1"/>
        <v>2.5277729553465833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>E68+E69+E70+E71+E72+E73</f>
        <v>660453.99</v>
      </c>
      <c r="F67" s="25">
        <f>F68+F69+F70+F71+F72+F73</f>
        <v>261279</v>
      </c>
      <c r="G67" s="39">
        <f t="shared" si="1"/>
        <v>2.5277729553465833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0</v>
      </c>
      <c r="F68" s="27">
        <v>0</v>
      </c>
      <c r="G68" s="40"/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427654.99</v>
      </c>
      <c r="F69" s="27">
        <v>198000</v>
      </c>
      <c r="G69" s="40">
        <f t="shared" si="1"/>
        <v>2.159873686868687</v>
      </c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0</v>
      </c>
      <c r="G70" s="40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0</v>
      </c>
      <c r="F71" s="27">
        <v>63279</v>
      </c>
      <c r="G71" s="40">
        <f t="shared" si="1"/>
        <v>0</v>
      </c>
    </row>
    <row r="72" spans="1:7" ht="90">
      <c r="A72" s="7" t="s">
        <v>72</v>
      </c>
      <c r="B72" s="21">
        <v>3190020350</v>
      </c>
      <c r="C72" s="30"/>
      <c r="D72" s="27">
        <v>0</v>
      </c>
      <c r="E72" s="27">
        <v>0</v>
      </c>
      <c r="F72" s="27">
        <v>0</v>
      </c>
      <c r="G72" s="40"/>
    </row>
    <row r="73" spans="1:7" ht="45">
      <c r="A73" s="7" t="s">
        <v>83</v>
      </c>
      <c r="B73" s="21"/>
      <c r="C73" s="30"/>
      <c r="D73" s="27"/>
      <c r="E73" s="27">
        <v>3119</v>
      </c>
      <c r="F73" s="27">
        <v>0</v>
      </c>
      <c r="G73" s="40"/>
    </row>
    <row r="74" spans="1:7" ht="47.25">
      <c r="A74" s="4" t="s">
        <v>73</v>
      </c>
      <c r="B74" s="4">
        <v>3200000000</v>
      </c>
      <c r="C74" s="28"/>
      <c r="D74" s="25">
        <f>D75</f>
        <v>61000</v>
      </c>
      <c r="E74" s="25">
        <f t="shared" ref="E74:F74" si="24">E75</f>
        <v>39978.71</v>
      </c>
      <c r="F74" s="25">
        <f t="shared" si="24"/>
        <v>40007.050000000003</v>
      </c>
      <c r="G74" s="39">
        <f t="shared" ref="G74:G78" si="25">E74/F74</f>
        <v>0.99929162485111989</v>
      </c>
    </row>
    <row r="75" spans="1:7" ht="15.75">
      <c r="A75" s="4" t="s">
        <v>69</v>
      </c>
      <c r="B75" s="4">
        <v>3290000000</v>
      </c>
      <c r="C75" s="28"/>
      <c r="D75" s="25">
        <f>D76+D77</f>
        <v>61000</v>
      </c>
      <c r="E75" s="25">
        <f t="shared" ref="E75:F75" si="26">E76+E77</f>
        <v>39978.71</v>
      </c>
      <c r="F75" s="25">
        <f t="shared" si="26"/>
        <v>40007.050000000003</v>
      </c>
      <c r="G75" s="39">
        <f t="shared" si="25"/>
        <v>0.99929162485111989</v>
      </c>
    </row>
    <row r="76" spans="1:7" ht="110.25">
      <c r="A76" s="5" t="s">
        <v>74</v>
      </c>
      <c r="B76" s="6">
        <v>3290051180</v>
      </c>
      <c r="C76" s="29">
        <v>100</v>
      </c>
      <c r="D76" s="27">
        <v>59900</v>
      </c>
      <c r="E76" s="27">
        <v>39978.71</v>
      </c>
      <c r="F76" s="27">
        <v>40007.050000000003</v>
      </c>
      <c r="G76" s="40">
        <f t="shared" si="25"/>
        <v>0.99929162485111989</v>
      </c>
    </row>
    <row r="77" spans="1:7" ht="77.25">
      <c r="A77" s="5" t="s">
        <v>75</v>
      </c>
      <c r="B77" s="6">
        <v>3290051180</v>
      </c>
      <c r="C77" s="29">
        <v>200</v>
      </c>
      <c r="D77" s="27">
        <v>1100</v>
      </c>
      <c r="E77" s="27">
        <v>0</v>
      </c>
      <c r="F77" s="27">
        <v>0</v>
      </c>
      <c r="G77" s="40"/>
    </row>
    <row r="78" spans="1:7">
      <c r="A78" s="8" t="s">
        <v>20</v>
      </c>
      <c r="B78" s="12"/>
      <c r="C78" s="12"/>
      <c r="D78" s="10">
        <f>D7+D12+D33+D37+D44+D57+D65</f>
        <v>5735200</v>
      </c>
      <c r="E78" s="10">
        <f>E7+E12+E33+E37+E44+E57+E65</f>
        <v>5243382.0000000009</v>
      </c>
      <c r="F78" s="10">
        <f>F7+F12+F33+F37+F44+F57+F65</f>
        <v>4767717.540000001</v>
      </c>
      <c r="G78" s="39">
        <f t="shared" si="25"/>
        <v>1.0997677517615694</v>
      </c>
    </row>
  </sheetData>
  <mergeCells count="3">
    <mergeCell ref="A1:G3"/>
    <mergeCell ref="F4:G4"/>
    <mergeCell ref="A5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за 9 месяцев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2018-10-22T11:15:25Z</dcterms:modified>
</cp:coreProperties>
</file>